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М.Расковой\"/>
    </mc:Choice>
  </mc:AlternateContent>
  <xr:revisionPtr revIDLastSave="0" documentId="13_ncr:1_{74A27E1B-E6DB-4DD3-8447-5D31FF5403BB}" xr6:coauthVersionLast="47" xr6:coauthVersionMax="47" xr10:uidLastSave="{00000000-0000-0000-0000-000000000000}"/>
  <bookViews>
    <workbookView xWindow="-120" yWindow="-120" windowWidth="29040" windowHeight="15840" tabRatio="745" activeTab="2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C11" i="6"/>
  <c r="C57" i="1"/>
  <c r="D57" i="1" s="1"/>
  <c r="C53" i="1"/>
  <c r="C49" i="1" l="1"/>
  <c r="D8" i="2" l="1"/>
  <c r="D10" i="2" s="1"/>
  <c r="C8" i="2"/>
  <c r="D6" i="6"/>
  <c r="C45" i="1"/>
  <c r="C41" i="1"/>
  <c r="C36" i="1"/>
  <c r="D6" i="3"/>
  <c r="D8" i="3" s="1"/>
  <c r="D10" i="3" s="1"/>
  <c r="C31" i="1"/>
  <c r="D6" i="9"/>
  <c r="D8" i="9" s="1"/>
  <c r="D10" i="9" s="1"/>
  <c r="C26" i="1"/>
  <c r="C8" i="4"/>
  <c r="D8" i="4" s="1"/>
  <c r="C21" i="1"/>
  <c r="D21" i="1" s="1"/>
  <c r="C16" i="1"/>
  <c r="D16" i="1" s="1"/>
  <c r="C12" i="1"/>
  <c r="D12" i="1" s="1"/>
  <c r="C8" i="1"/>
  <c r="D8" i="1" s="1"/>
  <c r="D26" i="1" l="1"/>
  <c r="D31" i="1" s="1"/>
  <c r="D36" i="1" s="1"/>
  <c r="D45" i="1"/>
  <c r="D49" i="1" s="1"/>
  <c r="D53" i="1" s="1"/>
  <c r="D41" i="1"/>
  <c r="E4" i="5"/>
  <c r="M4" i="5"/>
  <c r="L4" i="5"/>
  <c r="K4" i="5"/>
  <c r="J4" i="5"/>
  <c r="I4" i="5"/>
  <c r="H4" i="5"/>
  <c r="G4" i="5"/>
  <c r="F4" i="5"/>
  <c r="D4" i="5"/>
  <c r="C4" i="5"/>
  <c r="B4" i="5"/>
  <c r="N23" i="5"/>
  <c r="N22" i="5"/>
  <c r="N21" i="5"/>
  <c r="M20" i="5"/>
  <c r="L20" i="5"/>
  <c r="K20" i="5"/>
  <c r="J20" i="5"/>
  <c r="I20" i="5"/>
  <c r="H20" i="5"/>
  <c r="G20" i="5"/>
  <c r="F20" i="5"/>
  <c r="E20" i="5"/>
  <c r="D20" i="5"/>
  <c r="C20" i="5"/>
  <c r="B20" i="5"/>
  <c r="N19" i="5"/>
  <c r="N18" i="5"/>
  <c r="N8" i="5"/>
  <c r="N13" i="5"/>
  <c r="N12" i="5"/>
  <c r="M9" i="5"/>
  <c r="L9" i="5"/>
  <c r="K9" i="5"/>
  <c r="J9" i="5"/>
  <c r="I9" i="5"/>
  <c r="H9" i="5"/>
  <c r="G9" i="5"/>
  <c r="F9" i="5"/>
  <c r="E9" i="5"/>
  <c r="D9" i="5"/>
  <c r="C9" i="5"/>
  <c r="B9" i="5"/>
  <c r="M15" i="5"/>
  <c r="L15" i="5"/>
  <c r="K15" i="5"/>
  <c r="I15" i="5"/>
  <c r="H15" i="5"/>
  <c r="G15" i="5"/>
  <c r="F15" i="5"/>
  <c r="E15" i="5"/>
  <c r="D15" i="5"/>
  <c r="C15" i="5"/>
  <c r="B15" i="5"/>
  <c r="I25" i="5" l="1"/>
  <c r="M25" i="5"/>
  <c r="H25" i="5"/>
  <c r="L25" i="5"/>
  <c r="B25" i="5"/>
  <c r="G25" i="5"/>
  <c r="K25" i="5"/>
  <c r="J25" i="5"/>
  <c r="F25" i="5"/>
  <c r="E25" i="5"/>
  <c r="D25" i="5"/>
  <c r="C25" i="5"/>
  <c r="N20" i="5"/>
  <c r="N6" i="5"/>
  <c r="N24" i="5"/>
  <c r="N14" i="5"/>
  <c r="N5" i="5"/>
  <c r="N4" i="5" l="1"/>
  <c r="N11" i="5"/>
  <c r="N10" i="5"/>
  <c r="N16" i="5" l="1"/>
  <c r="N17" i="5"/>
  <c r="N15" i="5"/>
  <c r="N9" i="5" l="1"/>
  <c r="N25" i="5" s="1"/>
</calcChain>
</file>

<file path=xl/sharedStrings.xml><?xml version="1.0" encoding="utf-8"?>
<sst xmlns="http://schemas.openxmlformats.org/spreadsheetml/2006/main" count="165" uniqueCount="86">
  <si>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</si>
  <si>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</si>
  <si>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</si>
  <si>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</si>
  <si>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</si>
  <si>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</si>
  <si>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</si>
  <si>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</si>
  <si>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</si>
  <si>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</si>
  <si>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</si>
  <si>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</si>
  <si>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</si>
  <si>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</si>
  <si>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</si>
  <si>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</si>
  <si>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</si>
  <si>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</si>
  <si>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</si>
  <si>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</si>
  <si>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</si>
  <si>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</si>
  <si>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</si>
  <si>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</si>
  <si>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</si>
  <si>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</si>
  <si>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</si>
  <si>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</si>
  <si>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</si>
  <si>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</si>
  <si>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</si>
  <si>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</si>
  <si>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</si>
  <si>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</si>
  <si>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</si>
  <si>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</si>
  <si>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</si>
  <si>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</si>
  <si>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</si>
  <si>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</si>
  <si>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>Дополнительные работы</t>
  </si>
  <si>
    <t>4.Дополнительные работы</t>
  </si>
  <si>
    <t>М.Расковой,88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</si>
  <si>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</si>
  <si>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</si>
  <si>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</si>
  <si>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</si>
  <si>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</si>
  <si>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</si>
  <si>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</si>
  <si>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</si>
  <si>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</si>
  <si>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Техническое обслуживание ОДПУ тепловой энергии</t>
  </si>
  <si>
    <t>Лицевой счет. Сводный расчет  2024г</t>
  </si>
  <si>
    <t>Лицевой счёт  2024г</t>
  </si>
  <si>
    <t>Лицевой счёт 2024г</t>
  </si>
  <si>
    <t>Итого за февраль</t>
  </si>
  <si>
    <t>Итого за март</t>
  </si>
  <si>
    <t>Установка заглушки на стояке ХВС Квартира №16</t>
  </si>
  <si>
    <t>Итого за апрель</t>
  </si>
  <si>
    <t xml:space="preserve">Замена фланцевых кранов на стояках отопления в подвале </t>
  </si>
  <si>
    <t>Замена обвязки батареи квартира №31</t>
  </si>
  <si>
    <t>Демонтаж ПРЭМ на поверку, установка катушки</t>
  </si>
  <si>
    <t>Итого за май</t>
  </si>
  <si>
    <t>Покраска скамеек</t>
  </si>
  <si>
    <t>Поверка общедомового счетчика</t>
  </si>
  <si>
    <t>Итого за июнь</t>
  </si>
  <si>
    <t>Скос травы на придомовой территории</t>
  </si>
  <si>
    <t>Замена панели домофона КС-2006</t>
  </si>
  <si>
    <t>Устранение течи на стояке отопления квартира №33</t>
  </si>
  <si>
    <t>Итого за июль</t>
  </si>
  <si>
    <t>Выполнение работ по утеплению фасада</t>
  </si>
  <si>
    <t>Установка ПРЭМ в теплоузле</t>
  </si>
  <si>
    <t>Итого за август</t>
  </si>
  <si>
    <t>Итого за сентябрь</t>
  </si>
  <si>
    <t>Замена лампочек в подъездах №1,2</t>
  </si>
  <si>
    <t xml:space="preserve">Установка табличек пожарная безопасность </t>
  </si>
  <si>
    <t>Таблички пожарная безопасность</t>
  </si>
  <si>
    <t>Итого за октябрь</t>
  </si>
  <si>
    <t>Утепление окон в подвале</t>
  </si>
  <si>
    <t>Ремонт линии питания панели домофона КС 2006</t>
  </si>
  <si>
    <t>Итого за ноябрь</t>
  </si>
  <si>
    <t>Итого за декабрь</t>
  </si>
  <si>
    <t>Замена освещения в подвале</t>
  </si>
  <si>
    <t>Замена лампочки на площадке подъезд №1</t>
  </si>
  <si>
    <t>Замена выключателей в подъездах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</si>
</sst>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7" fillId="0" borderId="0" xfId="0" applyNumberFormat="1" applyFont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9" fillId="0" borderId="2" xfId="0" applyFont="1" applyBorder="1"/>
    <xf numFmtId="0" fontId="8" fillId="0" borderId="1" xfId="0" applyFont="1" applyBorder="1" applyAlignment="1">
      <alignment horizontal="left" wrapText="1"/>
    </xf>
    <xf numFmtId="0" fontId="9" fillId="0" borderId="4" xfId="0" applyFont="1" applyBorder="1"/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opLeftCell="A46" workbookViewId="0">
      <selection activeCell="B58" sqref="B58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5" t="s">
        <v>54</v>
      </c>
      <c r="C1" s="65"/>
      <c r="D1" s="65"/>
      <c r="E1" s="6"/>
      <c r="F1" s="6"/>
      <c r="G1" s="6"/>
      <c r="H1" s="6"/>
    </row>
    <row r="2" spans="1:8" ht="15.95" customHeight="1" x14ac:dyDescent="0.25">
      <c r="A2" s="1"/>
      <c r="B2" s="2" t="s">
        <v>42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5" t="s">
        <v>4</v>
      </c>
      <c r="C3" s="65"/>
      <c r="D3" s="65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39"/>
      <c r="B5" s="40" t="s">
        <v>2</v>
      </c>
      <c r="C5" s="39"/>
      <c r="D5" s="39"/>
      <c r="E5" s="1"/>
      <c r="F5" s="1"/>
      <c r="G5" s="1"/>
      <c r="H5" s="1"/>
    </row>
    <row r="6" spans="1:8" ht="60" x14ac:dyDescent="0.25">
      <c r="A6" s="39">
        <v>1</v>
      </c>
      <c r="B6" s="39" t="s">
        <v>50</v>
      </c>
      <c r="C6" s="39">
        <v>935</v>
      </c>
      <c r="D6" s="40"/>
      <c r="E6" s="1"/>
      <c r="F6" s="1"/>
    </row>
    <row r="7" spans="1:8" ht="30" x14ac:dyDescent="0.25">
      <c r="A7" s="39">
        <v>2</v>
      </c>
      <c r="B7" s="11" t="s">
        <v>52</v>
      </c>
      <c r="C7" s="39">
        <v>1223.92</v>
      </c>
      <c r="D7" s="40"/>
      <c r="E7" s="1"/>
      <c r="F7" s="1"/>
    </row>
    <row r="8" spans="1:8" x14ac:dyDescent="0.25">
      <c r="A8" s="39"/>
      <c r="B8" s="40" t="s">
        <v>51</v>
      </c>
      <c r="C8" s="40">
        <f>SUM(C6:C7)</f>
        <v>2158.92</v>
      </c>
      <c r="D8" s="40">
        <f>C8</f>
        <v>2158.92</v>
      </c>
      <c r="E8" s="1"/>
      <c r="F8" s="1"/>
    </row>
    <row r="9" spans="1:8" x14ac:dyDescent="0.25">
      <c r="A9" s="39"/>
      <c r="B9" s="40" t="s">
        <v>5</v>
      </c>
      <c r="C9" s="39"/>
      <c r="D9" s="39"/>
      <c r="E9" s="1"/>
      <c r="F9" s="1"/>
    </row>
    <row r="10" spans="1:8" ht="60" x14ac:dyDescent="0.25">
      <c r="A10" s="39">
        <v>1</v>
      </c>
      <c r="B10" s="39" t="s">
        <v>50</v>
      </c>
      <c r="C10" s="39">
        <v>935</v>
      </c>
      <c r="D10" s="40"/>
      <c r="E10" s="1"/>
      <c r="F10" s="1"/>
    </row>
    <row r="11" spans="1:8" ht="30" x14ac:dyDescent="0.25">
      <c r="A11" s="39">
        <v>2</v>
      </c>
      <c r="B11" s="11" t="s">
        <v>52</v>
      </c>
      <c r="C11" s="39">
        <v>1223.92</v>
      </c>
      <c r="D11" s="40"/>
      <c r="E11" s="1"/>
      <c r="F11" s="1"/>
    </row>
    <row r="12" spans="1:8" x14ac:dyDescent="0.25">
      <c r="A12" s="39"/>
      <c r="B12" s="40" t="s">
        <v>56</v>
      </c>
      <c r="C12" s="40">
        <f>SUM(C10:C11)</f>
        <v>2158.92</v>
      </c>
      <c r="D12" s="40">
        <f>C12</f>
        <v>2158.92</v>
      </c>
      <c r="E12" s="1"/>
      <c r="F12" s="1"/>
    </row>
    <row r="13" spans="1:8" x14ac:dyDescent="0.25">
      <c r="A13" s="39"/>
      <c r="B13" s="40" t="s">
        <v>3</v>
      </c>
      <c r="C13" s="39"/>
      <c r="D13" s="39"/>
      <c r="E13" s="1"/>
      <c r="F13" s="1"/>
    </row>
    <row r="14" spans="1:8" s="5" customFormat="1" ht="60" x14ac:dyDescent="0.25">
      <c r="A14" s="39">
        <v>1</v>
      </c>
      <c r="B14" s="39" t="s">
        <v>50</v>
      </c>
      <c r="C14" s="39">
        <v>935</v>
      </c>
      <c r="D14" s="40"/>
      <c r="E14" s="4"/>
      <c r="F14" s="4"/>
    </row>
    <row r="15" spans="1:8" s="5" customFormat="1" ht="30" x14ac:dyDescent="0.25">
      <c r="A15" s="39">
        <v>2</v>
      </c>
      <c r="B15" s="11" t="s">
        <v>52</v>
      </c>
      <c r="C15" s="39">
        <v>1223.92</v>
      </c>
      <c r="D15" s="40"/>
      <c r="E15" s="4"/>
      <c r="F15" s="4"/>
    </row>
    <row r="16" spans="1:8" x14ac:dyDescent="0.25">
      <c r="A16" s="39"/>
      <c r="B16" s="40" t="s">
        <v>57</v>
      </c>
      <c r="C16" s="40">
        <f>SUM(C14:C15)</f>
        <v>2158.92</v>
      </c>
      <c r="D16" s="40">
        <f>C16</f>
        <v>2158.92</v>
      </c>
      <c r="E16" s="1"/>
      <c r="F16" s="1"/>
    </row>
    <row r="17" spans="1:6" x14ac:dyDescent="0.25">
      <c r="A17" s="39"/>
      <c r="B17" s="40" t="s">
        <v>7</v>
      </c>
      <c r="C17" s="39"/>
      <c r="D17" s="39"/>
      <c r="E17" s="1"/>
      <c r="F17" s="1"/>
    </row>
    <row r="18" spans="1:6" ht="60" x14ac:dyDescent="0.25">
      <c r="A18" s="39">
        <v>1</v>
      </c>
      <c r="B18" s="39" t="s">
        <v>50</v>
      </c>
      <c r="C18" s="39">
        <v>935</v>
      </c>
      <c r="D18" s="40"/>
      <c r="E18" s="1"/>
      <c r="F18" s="1"/>
    </row>
    <row r="19" spans="1:6" ht="30" x14ac:dyDescent="0.25">
      <c r="A19" s="39">
        <v>2</v>
      </c>
      <c r="B19" s="11" t="s">
        <v>52</v>
      </c>
      <c r="C19" s="39">
        <v>1223.92</v>
      </c>
      <c r="D19" s="40"/>
      <c r="E19" s="1"/>
      <c r="F19" s="1"/>
    </row>
    <row r="20" spans="1:6" ht="30" x14ac:dyDescent="0.25">
      <c r="A20" s="39">
        <v>3</v>
      </c>
      <c r="B20" s="39" t="s">
        <v>58</v>
      </c>
      <c r="C20" s="39">
        <v>594</v>
      </c>
      <c r="D20" s="40"/>
      <c r="E20" s="1"/>
      <c r="F20" s="1"/>
    </row>
    <row r="21" spans="1:6" s="5" customFormat="1" x14ac:dyDescent="0.25">
      <c r="A21" s="39"/>
      <c r="B21" s="40" t="s">
        <v>59</v>
      </c>
      <c r="C21" s="40">
        <f>SUM(C18:C20)</f>
        <v>2752.92</v>
      </c>
      <c r="D21" s="40">
        <f>C21+D16</f>
        <v>4911.84</v>
      </c>
      <c r="E21" s="4"/>
      <c r="F21" s="4"/>
    </row>
    <row r="22" spans="1:6" s="5" customFormat="1" x14ac:dyDescent="0.25">
      <c r="A22" s="39"/>
      <c r="B22" s="40" t="s">
        <v>8</v>
      </c>
      <c r="C22" s="39"/>
      <c r="D22" s="39"/>
      <c r="E22" s="4"/>
      <c r="F22" s="4"/>
    </row>
    <row r="23" spans="1:6" ht="60" x14ac:dyDescent="0.25">
      <c r="A23" s="39">
        <v>1</v>
      </c>
      <c r="B23" s="39" t="s">
        <v>50</v>
      </c>
      <c r="C23" s="39">
        <v>935</v>
      </c>
      <c r="D23" s="40"/>
      <c r="E23" s="1"/>
      <c r="F23" s="1"/>
    </row>
    <row r="24" spans="1:6" ht="30" x14ac:dyDescent="0.25">
      <c r="A24" s="39">
        <v>2</v>
      </c>
      <c r="B24" s="11" t="s">
        <v>52</v>
      </c>
      <c r="C24" s="39">
        <v>1223.92</v>
      </c>
      <c r="D24" s="40"/>
      <c r="E24" s="1"/>
      <c r="F24" s="1"/>
    </row>
    <row r="25" spans="1:6" x14ac:dyDescent="0.25">
      <c r="A25" s="39">
        <v>3</v>
      </c>
      <c r="B25" s="39" t="s">
        <v>62</v>
      </c>
      <c r="C25" s="39">
        <v>1849.5</v>
      </c>
      <c r="D25" s="40"/>
      <c r="E25" s="1"/>
      <c r="F25" s="1"/>
    </row>
    <row r="26" spans="1:6" x14ac:dyDescent="0.25">
      <c r="A26" s="39"/>
      <c r="B26" s="40" t="s">
        <v>63</v>
      </c>
      <c r="C26" s="40">
        <f>SUM(C23:C25)</f>
        <v>4008.42</v>
      </c>
      <c r="D26" s="40">
        <f>C26+D21</f>
        <v>8920.26</v>
      </c>
      <c r="E26" s="1"/>
      <c r="F26" s="1"/>
    </row>
    <row r="27" spans="1:6" x14ac:dyDescent="0.25">
      <c r="A27" s="39"/>
      <c r="B27" s="40" t="s">
        <v>9</v>
      </c>
      <c r="C27" s="39"/>
      <c r="D27" s="39"/>
      <c r="E27" s="1"/>
      <c r="F27" s="1"/>
    </row>
    <row r="28" spans="1:6" ht="60" x14ac:dyDescent="0.25">
      <c r="A28" s="39">
        <v>1</v>
      </c>
      <c r="B28" s="39" t="s">
        <v>50</v>
      </c>
      <c r="C28" s="39">
        <v>935</v>
      </c>
      <c r="D28" s="40"/>
      <c r="E28" s="1"/>
      <c r="F28" s="1"/>
    </row>
    <row r="29" spans="1:6" ht="30" x14ac:dyDescent="0.25">
      <c r="A29" s="39">
        <v>2</v>
      </c>
      <c r="B29" s="11" t="s">
        <v>52</v>
      </c>
      <c r="C29" s="39">
        <v>1223.92</v>
      </c>
      <c r="D29" s="40"/>
      <c r="E29" s="1"/>
      <c r="F29" s="1"/>
    </row>
    <row r="30" spans="1:6" x14ac:dyDescent="0.25">
      <c r="A30" s="39">
        <v>3</v>
      </c>
      <c r="B30" s="39" t="s">
        <v>65</v>
      </c>
      <c r="C30" s="39">
        <v>12650</v>
      </c>
      <c r="D30" s="40"/>
      <c r="E30" s="1"/>
      <c r="F30" s="1"/>
    </row>
    <row r="31" spans="1:6" x14ac:dyDescent="0.25">
      <c r="A31" s="39"/>
      <c r="B31" s="40" t="s">
        <v>66</v>
      </c>
      <c r="C31" s="40">
        <f>SUM(C28:C30)</f>
        <v>14808.92</v>
      </c>
      <c r="D31" s="40">
        <f>C31+D26</f>
        <v>23729.18</v>
      </c>
      <c r="E31" s="1"/>
      <c r="F31" s="1"/>
    </row>
    <row r="32" spans="1:6" x14ac:dyDescent="0.25">
      <c r="A32" s="39"/>
      <c r="B32" s="40" t="s">
        <v>10</v>
      </c>
      <c r="C32" s="39"/>
      <c r="D32" s="39"/>
      <c r="E32" s="1"/>
      <c r="F32" s="1"/>
    </row>
    <row r="33" spans="1:6" ht="60" x14ac:dyDescent="0.25">
      <c r="A33" s="39">
        <v>1</v>
      </c>
      <c r="B33" s="39" t="s">
        <v>50</v>
      </c>
      <c r="C33" s="39">
        <v>935</v>
      </c>
      <c r="D33" s="40"/>
      <c r="E33" s="1"/>
      <c r="F33" s="1"/>
    </row>
    <row r="34" spans="1:6" ht="30" x14ac:dyDescent="0.25">
      <c r="A34" s="39">
        <v>2</v>
      </c>
      <c r="B34" s="11" t="s">
        <v>52</v>
      </c>
      <c r="C34" s="39">
        <v>1223.92</v>
      </c>
      <c r="D34" s="40"/>
      <c r="E34" s="1"/>
      <c r="F34" s="1"/>
    </row>
    <row r="35" spans="1:6" ht="30" x14ac:dyDescent="0.25">
      <c r="A35" s="39">
        <v>3</v>
      </c>
      <c r="B35" s="39" t="s">
        <v>69</v>
      </c>
      <c r="C35" s="39">
        <v>462.3</v>
      </c>
      <c r="D35" s="40"/>
      <c r="E35" s="1"/>
      <c r="F35" s="1"/>
    </row>
    <row r="36" spans="1:6" x14ac:dyDescent="0.25">
      <c r="A36" s="39"/>
      <c r="B36" s="40" t="s">
        <v>70</v>
      </c>
      <c r="C36" s="40">
        <f>SUM(C33:C35)</f>
        <v>2621.2200000000003</v>
      </c>
      <c r="D36" s="40">
        <f>C36+D31</f>
        <v>26350.400000000001</v>
      </c>
      <c r="E36" s="1"/>
      <c r="F36" s="1"/>
    </row>
    <row r="37" spans="1:6" x14ac:dyDescent="0.25">
      <c r="A37" s="39"/>
      <c r="B37" s="40" t="s">
        <v>11</v>
      </c>
      <c r="C37" s="39"/>
      <c r="D37" s="39"/>
      <c r="E37" s="1"/>
      <c r="F37" s="1"/>
    </row>
    <row r="38" spans="1:6" ht="60" x14ac:dyDescent="0.25">
      <c r="A38" s="39">
        <v>1</v>
      </c>
      <c r="B38" s="39" t="s">
        <v>50</v>
      </c>
      <c r="C38" s="39">
        <v>935</v>
      </c>
      <c r="D38" s="40"/>
      <c r="E38" s="1"/>
      <c r="F38" s="1"/>
    </row>
    <row r="39" spans="1:6" ht="30" x14ac:dyDescent="0.25">
      <c r="A39" s="39">
        <v>2</v>
      </c>
      <c r="B39" s="11" t="s">
        <v>52</v>
      </c>
      <c r="C39" s="39">
        <v>1223.92</v>
      </c>
      <c r="D39" s="40"/>
      <c r="E39" s="1"/>
      <c r="F39" s="1"/>
    </row>
    <row r="40" spans="1:6" x14ac:dyDescent="0.25">
      <c r="A40" s="39">
        <v>3</v>
      </c>
      <c r="B40" s="39" t="s">
        <v>72</v>
      </c>
      <c r="C40" s="39">
        <v>2850.8</v>
      </c>
      <c r="D40" s="40"/>
      <c r="E40" s="1"/>
      <c r="F40" s="1"/>
    </row>
    <row r="41" spans="1:6" x14ac:dyDescent="0.25">
      <c r="A41" s="39"/>
      <c r="B41" s="40" t="s">
        <v>73</v>
      </c>
      <c r="C41" s="40">
        <f>SUM(C38:C40)</f>
        <v>5009.72</v>
      </c>
      <c r="D41" s="40">
        <f>C41+D36</f>
        <v>31360.120000000003</v>
      </c>
      <c r="E41" s="1"/>
      <c r="F41" s="1"/>
    </row>
    <row r="42" spans="1:6" x14ac:dyDescent="0.25">
      <c r="A42" s="39"/>
      <c r="B42" s="40" t="s">
        <v>12</v>
      </c>
      <c r="C42" s="39"/>
      <c r="D42" s="39"/>
      <c r="E42" s="1"/>
      <c r="F42" s="1"/>
    </row>
    <row r="43" spans="1:6" ht="60" x14ac:dyDescent="0.25">
      <c r="A43" s="39">
        <v>1</v>
      </c>
      <c r="B43" s="39" t="s">
        <v>50</v>
      </c>
      <c r="C43" s="39">
        <v>935</v>
      </c>
      <c r="D43" s="40"/>
      <c r="E43" s="1"/>
      <c r="F43" s="1"/>
    </row>
    <row r="44" spans="1:6" ht="30" x14ac:dyDescent="0.25">
      <c r="A44" s="39">
        <v>2</v>
      </c>
      <c r="B44" s="11" t="s">
        <v>52</v>
      </c>
      <c r="C44" s="39">
        <v>1223.92</v>
      </c>
      <c r="D44" s="40"/>
      <c r="E44" s="1"/>
      <c r="F44" s="1"/>
    </row>
    <row r="45" spans="1:6" x14ac:dyDescent="0.25">
      <c r="A45" s="39"/>
      <c r="B45" s="40" t="s">
        <v>74</v>
      </c>
      <c r="C45" s="40">
        <f>SUM(C43:C44)</f>
        <v>2158.92</v>
      </c>
      <c r="D45" s="40">
        <f>C45+D41</f>
        <v>33519.040000000001</v>
      </c>
      <c r="E45" s="1"/>
      <c r="F45" s="1"/>
    </row>
    <row r="46" spans="1:6" x14ac:dyDescent="0.25">
      <c r="A46" s="39"/>
      <c r="B46" s="40" t="s">
        <v>13</v>
      </c>
      <c r="C46" s="39"/>
      <c r="D46" s="39"/>
      <c r="E46" s="1"/>
      <c r="F46" s="1"/>
    </row>
    <row r="47" spans="1:6" ht="60" x14ac:dyDescent="0.25">
      <c r="A47" s="39">
        <v>1</v>
      </c>
      <c r="B47" s="39" t="s">
        <v>50</v>
      </c>
      <c r="C47" s="39">
        <v>935</v>
      </c>
      <c r="D47" s="40"/>
      <c r="E47" s="1"/>
      <c r="F47" s="1"/>
    </row>
    <row r="48" spans="1:6" ht="30" x14ac:dyDescent="0.25">
      <c r="A48" s="39">
        <v>2</v>
      </c>
      <c r="B48" s="11" t="s">
        <v>52</v>
      </c>
      <c r="C48" s="39">
        <v>1223.92</v>
      </c>
      <c r="D48" s="40"/>
      <c r="E48" s="1"/>
      <c r="F48" s="1"/>
    </row>
    <row r="49" spans="1:6" x14ac:dyDescent="0.25">
      <c r="A49" s="39"/>
      <c r="B49" s="40" t="s">
        <v>78</v>
      </c>
      <c r="C49" s="40">
        <f>SUM(C47:C48)</f>
        <v>2158.92</v>
      </c>
      <c r="D49" s="40">
        <f>C49+D45</f>
        <v>35677.96</v>
      </c>
      <c r="E49" s="1"/>
      <c r="F49" s="1"/>
    </row>
    <row r="50" spans="1:6" x14ac:dyDescent="0.25">
      <c r="A50" s="39"/>
      <c r="B50" s="40" t="s">
        <v>14</v>
      </c>
      <c r="C50" s="39"/>
      <c r="D50" s="39"/>
      <c r="E50" s="1"/>
      <c r="F50" s="1"/>
    </row>
    <row r="51" spans="1:6" ht="60" x14ac:dyDescent="0.25">
      <c r="A51" s="39">
        <v>1</v>
      </c>
      <c r="B51" s="39" t="s">
        <v>50</v>
      </c>
      <c r="C51" s="39">
        <v>935</v>
      </c>
      <c r="D51" s="40"/>
      <c r="E51" s="1"/>
      <c r="F51" s="1"/>
    </row>
    <row r="52" spans="1:6" ht="30" x14ac:dyDescent="0.25">
      <c r="A52" s="39">
        <v>2</v>
      </c>
      <c r="B52" s="11" t="s">
        <v>52</v>
      </c>
      <c r="C52" s="39">
        <v>1223.92</v>
      </c>
      <c r="D52" s="40"/>
      <c r="E52" s="1"/>
      <c r="F52" s="1"/>
    </row>
    <row r="53" spans="1:6" x14ac:dyDescent="0.25">
      <c r="A53" s="39"/>
      <c r="B53" s="40" t="s">
        <v>81</v>
      </c>
      <c r="C53" s="40">
        <f>SUM(C51:C52)</f>
        <v>2158.92</v>
      </c>
      <c r="D53" s="40">
        <f>C53+D49</f>
        <v>37836.879999999997</v>
      </c>
      <c r="E53" s="1"/>
      <c r="F53" s="1"/>
    </row>
    <row r="54" spans="1:6" x14ac:dyDescent="0.25">
      <c r="A54" s="39"/>
      <c r="B54" s="40" t="s">
        <v>15</v>
      </c>
      <c r="C54" s="39"/>
      <c r="D54" s="39"/>
      <c r="E54" s="1"/>
      <c r="F54" s="1"/>
    </row>
    <row r="55" spans="1:6" ht="60" x14ac:dyDescent="0.25">
      <c r="A55" s="39">
        <v>1</v>
      </c>
      <c r="B55" s="39" t="s">
        <v>50</v>
      </c>
      <c r="C55" s="39">
        <v>935</v>
      </c>
      <c r="D55" s="40"/>
      <c r="E55" s="1"/>
      <c r="F55" s="1"/>
    </row>
    <row r="56" spans="1:6" ht="30" x14ac:dyDescent="0.25">
      <c r="A56" s="39">
        <v>2</v>
      </c>
      <c r="B56" s="11" t="s">
        <v>52</v>
      </c>
      <c r="C56" s="39">
        <v>1223.92</v>
      </c>
      <c r="D56" s="40"/>
      <c r="E56" s="1"/>
      <c r="F56" s="1"/>
    </row>
    <row r="57" spans="1:6" x14ac:dyDescent="0.25">
      <c r="A57" s="39"/>
      <c r="B57" s="40" t="s">
        <v>82</v>
      </c>
      <c r="C57" s="40">
        <f>SUM(C55:C56)</f>
        <v>2158.92</v>
      </c>
      <c r="D57" s="40">
        <f>C57+D53</f>
        <v>39995.799999999996</v>
      </c>
      <c r="E57" s="1"/>
      <c r="F57" s="1"/>
    </row>
    <row r="58" spans="1:6" x14ac:dyDescent="0.25">
      <c r="A58" s="39"/>
      <c r="B58" s="40"/>
      <c r="C58" s="40"/>
      <c r="D58" s="40"/>
      <c r="E58" s="1"/>
      <c r="F58" s="1"/>
    </row>
    <row r="59" spans="1:6" x14ac:dyDescent="0.25">
      <c r="A59" s="39"/>
      <c r="B59" s="39"/>
      <c r="C59" s="39"/>
      <c r="D59" s="40"/>
      <c r="E59" s="1"/>
      <c r="F59" s="1"/>
    </row>
    <row r="60" spans="1:6" x14ac:dyDescent="0.25">
      <c r="A60" s="39"/>
      <c r="B60" s="40"/>
      <c r="C60" s="40"/>
      <c r="D60" s="40"/>
      <c r="E60" s="1"/>
      <c r="F60" s="1"/>
    </row>
    <row r="61" spans="1:6" x14ac:dyDescent="0.25">
      <c r="A61" s="39"/>
      <c r="B61" s="41"/>
      <c r="C61" s="39"/>
      <c r="D61" s="39"/>
      <c r="E61" s="1"/>
      <c r="F61" s="1"/>
    </row>
    <row r="62" spans="1:6" x14ac:dyDescent="0.25">
      <c r="A62" s="42"/>
      <c r="B62" s="42"/>
      <c r="C62" s="42"/>
      <c r="D62" s="42"/>
    </row>
    <row r="63" spans="1:6" x14ac:dyDescent="0.25">
      <c r="A63" s="42"/>
      <c r="B63" s="42"/>
      <c r="C63" s="42"/>
      <c r="D63" s="42"/>
    </row>
    <row r="64" spans="1:6" x14ac:dyDescent="0.25">
      <c r="A64" s="42"/>
      <c r="B64" s="42"/>
      <c r="C64" s="42"/>
      <c r="D64" s="42"/>
    </row>
    <row r="65" spans="1:4" x14ac:dyDescent="0.25">
      <c r="A65" s="42"/>
      <c r="B65" s="42"/>
      <c r="C65" s="42"/>
      <c r="D65" s="42"/>
    </row>
    <row r="66" spans="1:4" x14ac:dyDescent="0.25">
      <c r="A66" s="42"/>
      <c r="B66" s="42"/>
      <c r="C66" s="42"/>
      <c r="D66" s="42"/>
    </row>
    <row r="67" spans="1:4" x14ac:dyDescent="0.25">
      <c r="A67" s="42"/>
      <c r="B67" s="42"/>
      <c r="C67" s="42"/>
      <c r="D67" s="42"/>
    </row>
    <row r="68" spans="1:4" x14ac:dyDescent="0.25">
      <c r="A68" s="42"/>
      <c r="B68" s="42"/>
      <c r="C68" s="42"/>
      <c r="D68" s="42"/>
    </row>
    <row r="69" spans="1:4" x14ac:dyDescent="0.25">
      <c r="A69" s="42"/>
      <c r="B69" s="42"/>
      <c r="C69" s="42"/>
      <c r="D69" s="42"/>
    </row>
    <row r="70" spans="1:4" x14ac:dyDescent="0.25">
      <c r="A70" s="42"/>
      <c r="B70" s="42"/>
      <c r="C70" s="42"/>
      <c r="D70" s="42"/>
    </row>
    <row r="71" spans="1:4" x14ac:dyDescent="0.25">
      <c r="A71" s="42"/>
      <c r="B71" s="42"/>
      <c r="C71" s="42"/>
      <c r="D71" s="42"/>
    </row>
    <row r="72" spans="1:4" x14ac:dyDescent="0.25">
      <c r="A72" s="42"/>
      <c r="B72" s="42"/>
      <c r="C72" s="42"/>
      <c r="D72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8" customWidth="1"/>
    <col min="12" max="12" width="9.140625" customWidth="1"/>
  </cols>
  <sheetData>
    <row r="1" spans="1:15" ht="15.95" customHeight="1" x14ac:dyDescent="0.35">
      <c r="A1" s="1"/>
      <c r="B1" s="65" t="s">
        <v>54</v>
      </c>
      <c r="C1" s="65"/>
      <c r="D1" s="65"/>
      <c r="E1" s="6"/>
      <c r="F1" s="6"/>
      <c r="G1" s="6"/>
    </row>
    <row r="2" spans="1:15" ht="15.95" customHeight="1" x14ac:dyDescent="0.25">
      <c r="A2" s="1"/>
      <c r="B2" s="2" t="s">
        <v>42</v>
      </c>
      <c r="C2" s="31"/>
      <c r="D2" s="31"/>
      <c r="E2" s="1"/>
      <c r="F2" s="1"/>
      <c r="G2" s="1"/>
    </row>
    <row r="3" spans="1:15" ht="15.95" customHeight="1" x14ac:dyDescent="0.25">
      <c r="A3" s="1"/>
      <c r="B3" s="65" t="s">
        <v>6</v>
      </c>
      <c r="C3" s="65"/>
      <c r="D3" s="65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7"/>
      <c r="B5" s="3" t="s">
        <v>12</v>
      </c>
      <c r="C5" s="7"/>
      <c r="D5" s="7"/>
      <c r="E5" s="1"/>
      <c r="F5" s="1"/>
      <c r="G5" s="1"/>
    </row>
    <row r="6" spans="1:15" x14ac:dyDescent="0.25">
      <c r="A6" s="43">
        <v>1</v>
      </c>
      <c r="B6" s="39" t="s">
        <v>76</v>
      </c>
      <c r="C6" s="39">
        <v>1413.6</v>
      </c>
      <c r="D6" s="44"/>
      <c r="E6" s="1"/>
      <c r="F6" s="1"/>
      <c r="G6" s="1"/>
    </row>
    <row r="7" spans="1:15" s="1" customFormat="1" x14ac:dyDescent="0.25">
      <c r="A7" s="39">
        <v>2</v>
      </c>
      <c r="B7" s="39" t="s">
        <v>77</v>
      </c>
      <c r="C7" s="39">
        <v>990</v>
      </c>
      <c r="D7" s="39"/>
      <c r="H7"/>
      <c r="I7"/>
      <c r="J7"/>
      <c r="K7"/>
      <c r="L7"/>
      <c r="M7"/>
      <c r="N7"/>
      <c r="O7"/>
    </row>
    <row r="8" spans="1:15" s="4" customFormat="1" x14ac:dyDescent="0.25">
      <c r="A8" s="39"/>
      <c r="B8" s="40" t="s">
        <v>74</v>
      </c>
      <c r="C8" s="40">
        <f>SUM(C6:C7)</f>
        <v>2403.6</v>
      </c>
      <c r="D8" s="40">
        <f>C8</f>
        <v>2403.6</v>
      </c>
      <c r="F8" s="1"/>
      <c r="H8"/>
      <c r="I8"/>
      <c r="J8"/>
      <c r="K8"/>
      <c r="L8"/>
      <c r="M8"/>
      <c r="N8"/>
      <c r="O8"/>
    </row>
    <row r="9" spans="1:15" s="4" customFormat="1" x14ac:dyDescent="0.25">
      <c r="A9" s="39"/>
      <c r="B9" s="40" t="s">
        <v>13</v>
      </c>
      <c r="C9" s="40"/>
      <c r="D9" s="40"/>
      <c r="F9" s="1"/>
      <c r="H9"/>
      <c r="I9"/>
      <c r="J9"/>
      <c r="K9"/>
      <c r="L9"/>
      <c r="M9"/>
      <c r="N9"/>
      <c r="O9"/>
    </row>
    <row r="10" spans="1:15" s="4" customFormat="1" x14ac:dyDescent="0.25">
      <c r="A10" s="39">
        <v>1</v>
      </c>
      <c r="B10" s="62" t="s">
        <v>79</v>
      </c>
      <c r="C10" s="39">
        <v>1008.85</v>
      </c>
      <c r="D10" s="40">
        <f>C10+D8</f>
        <v>3412.45</v>
      </c>
      <c r="F10" s="1"/>
      <c r="H10"/>
      <c r="I10"/>
      <c r="J10"/>
      <c r="K10"/>
      <c r="L10"/>
      <c r="M10"/>
      <c r="N10"/>
      <c r="O10"/>
    </row>
    <row r="11" spans="1:15" s="4" customFormat="1" x14ac:dyDescent="0.25">
      <c r="A11" s="39"/>
      <c r="B11" s="40"/>
      <c r="C11" s="40"/>
      <c r="D11" s="40"/>
      <c r="H11"/>
      <c r="I11"/>
      <c r="J11"/>
      <c r="K11"/>
      <c r="L11"/>
      <c r="M11"/>
      <c r="N11"/>
      <c r="O11"/>
    </row>
    <row r="12" spans="1:15" s="4" customFormat="1" x14ac:dyDescent="0.25">
      <c r="A12" s="39"/>
      <c r="B12" s="39"/>
      <c r="C12" s="39"/>
      <c r="D12" s="40"/>
      <c r="H12"/>
      <c r="I12"/>
      <c r="J12"/>
      <c r="K12"/>
      <c r="L12"/>
      <c r="M12"/>
      <c r="N12"/>
      <c r="O12"/>
    </row>
    <row r="13" spans="1:15" s="4" customFormat="1" x14ac:dyDescent="0.25">
      <c r="A13" s="39"/>
      <c r="B13" s="39"/>
      <c r="C13" s="39"/>
      <c r="D13" s="40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39"/>
      <c r="B14" s="40"/>
      <c r="C14" s="40"/>
      <c r="D14" s="40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39"/>
      <c r="B15" s="40"/>
      <c r="C15" s="39"/>
      <c r="D15" s="40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39"/>
      <c r="B16" s="39"/>
      <c r="C16" s="40"/>
      <c r="D16" s="40"/>
      <c r="H16"/>
      <c r="I16"/>
      <c r="J16"/>
      <c r="K16"/>
      <c r="L16"/>
      <c r="M16"/>
      <c r="N16"/>
      <c r="O16"/>
    </row>
    <row r="17" spans="1:15" s="1" customFormat="1" x14ac:dyDescent="0.25">
      <c r="A17" s="39"/>
      <c r="B17" s="40"/>
      <c r="C17" s="40"/>
      <c r="D17" s="40"/>
      <c r="H17"/>
      <c r="I17"/>
      <c r="J17"/>
      <c r="K17"/>
      <c r="L17"/>
      <c r="M17"/>
      <c r="N17"/>
      <c r="O17"/>
    </row>
    <row r="18" spans="1:15" s="1" customFormat="1" x14ac:dyDescent="0.25">
      <c r="A18" s="39"/>
      <c r="B18" s="39"/>
      <c r="C18" s="39"/>
      <c r="D18" s="40"/>
      <c r="H18"/>
      <c r="I18"/>
      <c r="J18"/>
      <c r="K18"/>
      <c r="L18"/>
      <c r="M18"/>
      <c r="N18"/>
      <c r="O18"/>
    </row>
    <row r="19" spans="1:15" s="1" customFormat="1" x14ac:dyDescent="0.25">
      <c r="A19" s="39"/>
      <c r="B19" s="39"/>
      <c r="C19" s="39"/>
      <c r="D19" s="40"/>
      <c r="H19"/>
      <c r="I19"/>
      <c r="J19"/>
      <c r="K19"/>
      <c r="L19"/>
      <c r="M19"/>
      <c r="N19"/>
      <c r="O19"/>
    </row>
    <row r="20" spans="1:15" s="1" customFormat="1" x14ac:dyDescent="0.25">
      <c r="A20" s="39"/>
      <c r="B20" s="40"/>
      <c r="C20" s="40"/>
      <c r="D20" s="40"/>
      <c r="H20"/>
      <c r="I20"/>
      <c r="J20"/>
      <c r="K20"/>
      <c r="L20"/>
      <c r="M20"/>
      <c r="N20"/>
      <c r="O20"/>
    </row>
    <row r="21" spans="1:15" s="4" customFormat="1" x14ac:dyDescent="0.25">
      <c r="A21" s="39"/>
      <c r="B21" s="39"/>
      <c r="C21" s="39"/>
      <c r="D21" s="40"/>
      <c r="H21"/>
      <c r="I21"/>
      <c r="J21"/>
      <c r="K21"/>
      <c r="L21"/>
      <c r="M21"/>
      <c r="N21"/>
      <c r="O21"/>
    </row>
    <row r="22" spans="1:15" s="4" customFormat="1" x14ac:dyDescent="0.25">
      <c r="A22" s="40"/>
      <c r="B22" s="39"/>
      <c r="C22" s="39"/>
      <c r="D22" s="40"/>
      <c r="H22"/>
      <c r="I22"/>
      <c r="J22"/>
      <c r="K22"/>
      <c r="L22"/>
      <c r="M22"/>
      <c r="N22"/>
      <c r="O22"/>
    </row>
    <row r="23" spans="1:15" s="1" customFormat="1" x14ac:dyDescent="0.25">
      <c r="A23" s="39"/>
      <c r="B23" s="40"/>
      <c r="C23" s="40"/>
      <c r="D23" s="40"/>
      <c r="H23"/>
      <c r="I23"/>
      <c r="J23"/>
      <c r="K23"/>
      <c r="L23"/>
      <c r="M23"/>
      <c r="N23"/>
      <c r="O23"/>
    </row>
    <row r="24" spans="1:15" s="1" customFormat="1" x14ac:dyDescent="0.25">
      <c r="A24" s="39"/>
      <c r="B24" s="39"/>
      <c r="C24" s="39"/>
      <c r="D24" s="40"/>
      <c r="H24"/>
      <c r="I24"/>
      <c r="J24"/>
      <c r="K24"/>
      <c r="L24"/>
      <c r="M24"/>
      <c r="N24"/>
      <c r="O24"/>
    </row>
    <row r="25" spans="1:15" s="1" customFormat="1" x14ac:dyDescent="0.25">
      <c r="A25" s="39"/>
      <c r="B25" s="39"/>
      <c r="C25" s="39"/>
      <c r="D25" s="39"/>
      <c r="H25"/>
      <c r="I25"/>
      <c r="J25"/>
      <c r="K25"/>
      <c r="L25"/>
      <c r="M25"/>
      <c r="N25"/>
      <c r="O25"/>
    </row>
    <row r="26" spans="1:15" s="1" customFormat="1" x14ac:dyDescent="0.25">
      <c r="A26" s="39"/>
      <c r="B26" s="39"/>
      <c r="C26" s="39"/>
      <c r="D26" s="40"/>
      <c r="H26"/>
      <c r="I26"/>
      <c r="J26"/>
      <c r="K26"/>
      <c r="L26"/>
      <c r="M26"/>
      <c r="N26"/>
      <c r="O26"/>
    </row>
    <row r="27" spans="1:15" s="4" customFormat="1" x14ac:dyDescent="0.25">
      <c r="A27" s="40"/>
      <c r="B27" s="40"/>
      <c r="C27" s="40"/>
      <c r="D27" s="40"/>
      <c r="H27"/>
      <c r="I27"/>
      <c r="J27"/>
      <c r="K27"/>
      <c r="L27"/>
      <c r="M27"/>
      <c r="N27"/>
      <c r="O27"/>
    </row>
    <row r="28" spans="1:15" s="1" customFormat="1" x14ac:dyDescent="0.25">
      <c r="A28" s="39"/>
      <c r="B28" s="39"/>
      <c r="C28" s="39"/>
      <c r="D28" s="39"/>
      <c r="H28"/>
      <c r="I28"/>
      <c r="J28"/>
      <c r="K28"/>
      <c r="L28"/>
      <c r="M28"/>
      <c r="N28"/>
      <c r="O28"/>
    </row>
    <row r="29" spans="1:15" s="1" customFormat="1" x14ac:dyDescent="0.25">
      <c r="A29" s="39"/>
      <c r="B29" s="39"/>
      <c r="C29" s="39"/>
      <c r="D29" s="39"/>
      <c r="H29"/>
      <c r="I29"/>
      <c r="J29"/>
      <c r="K29"/>
      <c r="L29"/>
      <c r="M29"/>
      <c r="N29"/>
      <c r="O29"/>
    </row>
    <row r="30" spans="1:15" s="1" customFormat="1" x14ac:dyDescent="0.25">
      <c r="A30" s="39"/>
      <c r="B30" s="40"/>
      <c r="C30" s="40"/>
      <c r="D30" s="40"/>
      <c r="H30"/>
      <c r="I30"/>
      <c r="J30"/>
      <c r="K30"/>
      <c r="L30"/>
      <c r="M30"/>
      <c r="N30"/>
      <c r="O30"/>
    </row>
    <row r="31" spans="1:15" s="1" customFormat="1" x14ac:dyDescent="0.25">
      <c r="A31" s="40"/>
      <c r="B31" s="40"/>
      <c r="C31" s="40"/>
      <c r="D31" s="40"/>
      <c r="H31"/>
      <c r="I31"/>
      <c r="J31"/>
      <c r="K31"/>
      <c r="L31"/>
      <c r="M31"/>
      <c r="N31"/>
      <c r="O31"/>
    </row>
    <row r="32" spans="1:15" s="1" customFormat="1" ht="15.75" customHeight="1" x14ac:dyDescent="0.25">
      <c r="A32" s="39"/>
      <c r="B32" s="39"/>
      <c r="C32" s="39"/>
      <c r="D32" s="39"/>
      <c r="H32"/>
      <c r="I32"/>
      <c r="J32"/>
      <c r="K32"/>
      <c r="L32"/>
      <c r="M32"/>
      <c r="N32"/>
      <c r="O32"/>
    </row>
    <row r="33" spans="1:15" s="1" customFormat="1" x14ac:dyDescent="0.25">
      <c r="A33" s="39"/>
      <c r="B33" s="39"/>
      <c r="C33" s="39"/>
      <c r="D33" s="40"/>
      <c r="H33"/>
      <c r="I33"/>
      <c r="J33"/>
      <c r="K33"/>
      <c r="L33"/>
      <c r="M33"/>
      <c r="N33"/>
      <c r="O33"/>
    </row>
    <row r="34" spans="1:15" s="1" customFormat="1" x14ac:dyDescent="0.25">
      <c r="A34" s="39"/>
      <c r="B34" s="39"/>
      <c r="C34" s="40"/>
      <c r="D34" s="40"/>
    </row>
    <row r="35" spans="1:15" x14ac:dyDescent="0.25">
      <c r="A35" s="45"/>
      <c r="B35" s="40"/>
      <c r="C35" s="45"/>
      <c r="D35" s="45"/>
    </row>
    <row r="36" spans="1:15" x14ac:dyDescent="0.25">
      <c r="A36" s="45"/>
      <c r="B36" s="39"/>
      <c r="C36" s="45"/>
      <c r="D36" s="45"/>
    </row>
    <row r="37" spans="1:15" x14ac:dyDescent="0.25">
      <c r="A37" s="45"/>
      <c r="B37" s="39"/>
      <c r="C37" s="45"/>
      <c r="D37" s="45"/>
    </row>
    <row r="38" spans="1:15" x14ac:dyDescent="0.25">
      <c r="A38" s="45"/>
      <c r="B38" s="39"/>
      <c r="C38" s="45"/>
      <c r="D38" s="45"/>
    </row>
    <row r="39" spans="1:15" x14ac:dyDescent="0.25">
      <c r="A39" s="45"/>
      <c r="B39" s="40"/>
      <c r="C39" s="46"/>
      <c r="D39" s="46"/>
    </row>
    <row r="40" spans="1:15" x14ac:dyDescent="0.25">
      <c r="A40" s="45"/>
      <c r="B40" s="40"/>
      <c r="C40" s="45"/>
      <c r="D40" s="45"/>
    </row>
    <row r="41" spans="1:15" x14ac:dyDescent="0.25">
      <c r="A41" s="45"/>
      <c r="B41" s="39"/>
      <c r="C41" s="45"/>
      <c r="D41" s="45"/>
    </row>
    <row r="42" spans="1:15" x14ac:dyDescent="0.25">
      <c r="A42" s="45"/>
      <c r="B42" s="40"/>
      <c r="C42" s="46"/>
      <c r="D42" s="4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tabSelected="1" workbookViewId="0">
      <selection activeCell="D12" sqref="D12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5" t="s">
        <v>54</v>
      </c>
      <c r="C1" s="65"/>
      <c r="D1" s="65"/>
    </row>
    <row r="2" spans="1:4" ht="15.75" x14ac:dyDescent="0.25">
      <c r="A2" s="1"/>
      <c r="B2" s="2" t="s">
        <v>42</v>
      </c>
      <c r="C2" s="31"/>
      <c r="D2" s="31"/>
    </row>
    <row r="3" spans="1:4" ht="15.75" x14ac:dyDescent="0.25">
      <c r="A3" s="1"/>
      <c r="B3" s="65" t="s">
        <v>34</v>
      </c>
      <c r="C3" s="65"/>
      <c r="D3" s="65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39"/>
      <c r="B5" s="40" t="s">
        <v>12</v>
      </c>
      <c r="C5" s="39"/>
      <c r="D5" s="39"/>
    </row>
    <row r="6" spans="1:4" x14ac:dyDescent="0.25">
      <c r="A6" s="39">
        <v>1</v>
      </c>
      <c r="B6" s="39" t="s">
        <v>75</v>
      </c>
      <c r="C6" s="47">
        <v>852.1</v>
      </c>
      <c r="D6" s="40">
        <f>C6</f>
        <v>852.1</v>
      </c>
    </row>
    <row r="7" spans="1:4" x14ac:dyDescent="0.25">
      <c r="A7" s="39"/>
      <c r="B7" s="40" t="s">
        <v>15</v>
      </c>
      <c r="C7" s="47"/>
      <c r="D7" s="40"/>
    </row>
    <row r="8" spans="1:4" x14ac:dyDescent="0.25">
      <c r="A8" s="39">
        <v>1</v>
      </c>
      <c r="B8" s="39" t="s">
        <v>83</v>
      </c>
      <c r="C8" s="47">
        <v>940</v>
      </c>
      <c r="D8" s="40"/>
    </row>
    <row r="9" spans="1:4" x14ac:dyDescent="0.25">
      <c r="A9" s="39">
        <v>2</v>
      </c>
      <c r="B9" s="39" t="s">
        <v>84</v>
      </c>
      <c r="C9" s="39">
        <v>596.79999999999995</v>
      </c>
      <c r="D9" s="40"/>
    </row>
    <row r="10" spans="1:4" x14ac:dyDescent="0.25">
      <c r="A10" s="39">
        <v>3</v>
      </c>
      <c r="B10" s="39" t="s">
        <v>85</v>
      </c>
      <c r="C10" s="39">
        <v>3446.82</v>
      </c>
      <c r="D10" s="40"/>
    </row>
    <row r="11" spans="1:4" x14ac:dyDescent="0.25">
      <c r="A11" s="39"/>
      <c r="B11" s="40" t="s">
        <v>82</v>
      </c>
      <c r="C11" s="40">
        <f>SUM(C8:C10)</f>
        <v>4983.62</v>
      </c>
      <c r="D11" s="40">
        <f>C11+D6</f>
        <v>5835.72</v>
      </c>
    </row>
    <row r="12" spans="1:4" x14ac:dyDescent="0.25">
      <c r="A12" s="39"/>
      <c r="B12" s="39"/>
      <c r="C12" s="39"/>
      <c r="D12" s="40"/>
    </row>
    <row r="13" spans="1:4" x14ac:dyDescent="0.25">
      <c r="A13" s="39"/>
      <c r="B13" s="39"/>
      <c r="C13" s="39"/>
      <c r="D13" s="39"/>
    </row>
    <row r="14" spans="1:4" x14ac:dyDescent="0.25">
      <c r="A14" s="39"/>
      <c r="B14" s="39"/>
      <c r="C14" s="39"/>
      <c r="D14" s="40"/>
    </row>
    <row r="15" spans="1:4" x14ac:dyDescent="0.25">
      <c r="A15" s="39"/>
      <c r="B15" s="39"/>
      <c r="C15" s="40"/>
      <c r="D15" s="40"/>
    </row>
    <row r="16" spans="1:4" x14ac:dyDescent="0.25">
      <c r="A16" s="39"/>
      <c r="B16" s="40"/>
      <c r="C16" s="39"/>
      <c r="D16" s="39"/>
    </row>
    <row r="17" spans="1:4" x14ac:dyDescent="0.25">
      <c r="A17" s="39"/>
      <c r="B17" s="39"/>
      <c r="C17" s="39"/>
      <c r="D17" s="40"/>
    </row>
    <row r="18" spans="1:4" x14ac:dyDescent="0.25">
      <c r="A18" s="39"/>
      <c r="B18" s="39"/>
      <c r="C18" s="39"/>
      <c r="D18" s="39"/>
    </row>
    <row r="19" spans="1:4" x14ac:dyDescent="0.25">
      <c r="A19" s="39"/>
      <c r="B19" s="39"/>
      <c r="C19" s="39"/>
      <c r="D19" s="39"/>
    </row>
    <row r="20" spans="1:4" x14ac:dyDescent="0.25">
      <c r="A20" s="39"/>
      <c r="B20" s="39"/>
      <c r="C20" s="39"/>
      <c r="D20" s="40"/>
    </row>
    <row r="21" spans="1:4" x14ac:dyDescent="0.25">
      <c r="A21" s="39"/>
      <c r="B21" s="39"/>
      <c r="C21" s="39"/>
      <c r="D21" s="40"/>
    </row>
    <row r="22" spans="1:4" x14ac:dyDescent="0.25">
      <c r="A22" s="39"/>
      <c r="B22" s="40"/>
      <c r="C22" s="39"/>
      <c r="D22" s="40"/>
    </row>
    <row r="23" spans="1:4" x14ac:dyDescent="0.25">
      <c r="A23" s="39"/>
      <c r="B23" s="40"/>
      <c r="C23" s="39"/>
      <c r="D23" s="40"/>
    </row>
    <row r="24" spans="1:4" x14ac:dyDescent="0.25">
      <c r="A24" s="39"/>
      <c r="B24" s="39"/>
      <c r="C24" s="39"/>
      <c r="D24" s="40"/>
    </row>
    <row r="25" spans="1:4" x14ac:dyDescent="0.25">
      <c r="A25" s="40"/>
      <c r="B25" s="39"/>
      <c r="C25" s="39"/>
      <c r="D25" s="40"/>
    </row>
    <row r="26" spans="1:4" x14ac:dyDescent="0.25">
      <c r="A26" s="39"/>
      <c r="B26" s="39"/>
      <c r="C26" s="39"/>
      <c r="D26" s="39"/>
    </row>
    <row r="27" spans="1:4" x14ac:dyDescent="0.25">
      <c r="A27" s="39"/>
      <c r="B27" s="39"/>
      <c r="C27" s="39"/>
      <c r="D27" s="40"/>
    </row>
    <row r="28" spans="1:4" x14ac:dyDescent="0.25">
      <c r="A28" s="39"/>
      <c r="B28" s="39"/>
      <c r="C28" s="39"/>
      <c r="D28" s="40"/>
    </row>
    <row r="29" spans="1:4" x14ac:dyDescent="0.25">
      <c r="A29" s="39"/>
      <c r="B29" s="39"/>
      <c r="C29" s="39"/>
      <c r="D29" s="40"/>
    </row>
    <row r="30" spans="1:4" x14ac:dyDescent="0.25">
      <c r="A30" s="39"/>
      <c r="B30" s="39"/>
      <c r="C30" s="39"/>
      <c r="D30" s="40"/>
    </row>
    <row r="31" spans="1:4" x14ac:dyDescent="0.25">
      <c r="A31" s="39"/>
      <c r="B31" s="39"/>
      <c r="C31" s="39"/>
      <c r="D31" s="40"/>
    </row>
    <row r="32" spans="1:4" x14ac:dyDescent="0.25">
      <c r="A32" s="39"/>
      <c r="B32" s="39"/>
      <c r="C32" s="39"/>
      <c r="D32" s="40"/>
    </row>
    <row r="33" spans="1:4" x14ac:dyDescent="0.25">
      <c r="A33" s="39"/>
      <c r="B33" s="39"/>
      <c r="C33" s="39"/>
      <c r="D33" s="40"/>
    </row>
    <row r="34" spans="1:4" x14ac:dyDescent="0.25">
      <c r="A34" s="39"/>
      <c r="B34" s="39"/>
      <c r="C34" s="39"/>
      <c r="D34" s="40"/>
    </row>
    <row r="35" spans="1:4" x14ac:dyDescent="0.25">
      <c r="A35" s="39"/>
      <c r="B35" s="40"/>
      <c r="C35" s="39"/>
      <c r="D35" s="40"/>
    </row>
    <row r="36" spans="1:4" x14ac:dyDescent="0.25">
      <c r="A36" s="39"/>
      <c r="B36" s="39"/>
      <c r="C36" s="39"/>
      <c r="D36" s="40"/>
    </row>
    <row r="37" spans="1:4" x14ac:dyDescent="0.25">
      <c r="A37" s="45"/>
      <c r="B37" s="39"/>
      <c r="C37" s="45"/>
      <c r="D37" s="46"/>
    </row>
    <row r="38" spans="1:4" x14ac:dyDescent="0.25">
      <c r="A38" s="45"/>
      <c r="B38" s="40"/>
      <c r="C38" s="45"/>
      <c r="D38" s="46"/>
    </row>
    <row r="39" spans="1:4" x14ac:dyDescent="0.25">
      <c r="A39" s="45"/>
      <c r="B39" s="40"/>
      <c r="C39" s="45"/>
      <c r="D39" s="45"/>
    </row>
    <row r="40" spans="1:4" x14ac:dyDescent="0.25">
      <c r="A40" s="45"/>
      <c r="B40" s="39"/>
      <c r="C40" s="45"/>
      <c r="D40" s="45"/>
    </row>
    <row r="41" spans="1:4" x14ac:dyDescent="0.25">
      <c r="A41" s="45"/>
      <c r="B41" s="39"/>
      <c r="C41" s="45"/>
      <c r="D41" s="45"/>
    </row>
    <row r="42" spans="1:4" x14ac:dyDescent="0.25">
      <c r="A42" s="45"/>
      <c r="B42" s="39"/>
      <c r="C42" s="45"/>
      <c r="D42" s="46"/>
    </row>
    <row r="43" spans="1:4" x14ac:dyDescent="0.25">
      <c r="A43" s="45"/>
      <c r="B43" s="40"/>
      <c r="C43" s="45"/>
      <c r="D43" s="45"/>
    </row>
    <row r="44" spans="1:4" x14ac:dyDescent="0.25">
      <c r="A44" s="45"/>
      <c r="B44" s="39"/>
      <c r="C44" s="45"/>
      <c r="D44" s="45"/>
    </row>
    <row r="45" spans="1:4" x14ac:dyDescent="0.25">
      <c r="A45" s="45"/>
      <c r="B45" s="39"/>
      <c r="C45" s="45"/>
      <c r="D45" s="45"/>
    </row>
    <row r="46" spans="1:4" x14ac:dyDescent="0.25">
      <c r="A46" s="45"/>
      <c r="B46" s="39"/>
      <c r="C46" s="45"/>
      <c r="D46" s="45"/>
    </row>
    <row r="47" spans="1:4" x14ac:dyDescent="0.25">
      <c r="A47" s="45"/>
      <c r="B47" s="39"/>
      <c r="C47" s="45"/>
      <c r="D47" s="46"/>
    </row>
    <row r="48" spans="1:4" x14ac:dyDescent="0.25">
      <c r="A48" s="45"/>
      <c r="B48" s="40"/>
      <c r="C48" s="45"/>
      <c r="D48" s="46"/>
    </row>
    <row r="49" spans="1:4" x14ac:dyDescent="0.25">
      <c r="A49" s="45"/>
      <c r="B49" s="39"/>
      <c r="C49" s="45"/>
      <c r="D49" s="46"/>
    </row>
    <row r="50" spans="1:4" x14ac:dyDescent="0.25">
      <c r="A50" s="45"/>
      <c r="B50" s="39"/>
      <c r="C50" s="45"/>
      <c r="D50" s="46"/>
    </row>
    <row r="51" spans="1:4" x14ac:dyDescent="0.25">
      <c r="A51" s="45"/>
      <c r="B51" s="39"/>
      <c r="C51" s="45"/>
      <c r="D51" s="46"/>
    </row>
    <row r="52" spans="1:4" x14ac:dyDescent="0.25">
      <c r="A52" s="45"/>
      <c r="B52" s="39"/>
      <c r="C52" s="45"/>
      <c r="D52" s="46"/>
    </row>
    <row r="53" spans="1:4" x14ac:dyDescent="0.25">
      <c r="A53" s="45"/>
      <c r="B53" s="39"/>
      <c r="C53" s="45"/>
      <c r="D53" s="46"/>
    </row>
    <row r="54" spans="1:4" x14ac:dyDescent="0.25">
      <c r="A54" s="45"/>
      <c r="B54" s="39"/>
      <c r="C54" s="45"/>
      <c r="D54" s="45"/>
    </row>
    <row r="55" spans="1:4" x14ac:dyDescent="0.25">
      <c r="A55" s="45"/>
      <c r="B55" s="39"/>
      <c r="C55" s="45"/>
      <c r="D55" s="45"/>
    </row>
    <row r="56" spans="1:4" x14ac:dyDescent="0.25">
      <c r="A56" s="45"/>
      <c r="B56" s="40"/>
      <c r="C56" s="46"/>
      <c r="D56" s="46"/>
    </row>
    <row r="57" spans="1:4" x14ac:dyDescent="0.25">
      <c r="A57" s="45"/>
      <c r="B57" s="40"/>
      <c r="C57" s="45"/>
      <c r="D57" s="45"/>
    </row>
    <row r="58" spans="1:4" x14ac:dyDescent="0.25">
      <c r="A58" s="45"/>
      <c r="B58" s="39"/>
      <c r="C58" s="45"/>
      <c r="D58" s="45"/>
    </row>
    <row r="59" spans="1:4" x14ac:dyDescent="0.25">
      <c r="A59" s="13"/>
      <c r="B59" s="3"/>
      <c r="C59" s="12"/>
      <c r="D59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F37" sqref="F3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5" t="s">
        <v>54</v>
      </c>
      <c r="C1" s="65"/>
      <c r="D1" s="65"/>
      <c r="E1" s="6"/>
      <c r="F1" s="6"/>
      <c r="G1" s="6"/>
      <c r="H1" s="6"/>
    </row>
    <row r="2" spans="1:8" ht="21.6" customHeight="1" x14ac:dyDescent="0.25">
      <c r="A2" s="1"/>
      <c r="B2" s="66" t="s">
        <v>42</v>
      </c>
      <c r="C2" s="66"/>
      <c r="D2" s="66"/>
      <c r="E2" s="1"/>
      <c r="F2" s="1"/>
      <c r="G2" s="1"/>
      <c r="H2" s="1"/>
    </row>
    <row r="3" spans="1:8" ht="17.25" customHeight="1" x14ac:dyDescent="0.25">
      <c r="A3" s="1"/>
      <c r="B3" s="65" t="s">
        <v>35</v>
      </c>
      <c r="C3" s="65"/>
      <c r="D3" s="65"/>
      <c r="E3" s="1"/>
      <c r="F3" s="1"/>
      <c r="G3" s="1"/>
      <c r="H3" s="1"/>
    </row>
    <row r="4" spans="1:8" x14ac:dyDescent="0.25">
      <c r="A4" s="43"/>
      <c r="B4" s="59" t="s">
        <v>0</v>
      </c>
      <c r="C4" s="43" t="s">
        <v>1</v>
      </c>
      <c r="D4" s="43" t="s">
        <v>26</v>
      </c>
      <c r="E4" s="1"/>
      <c r="F4" s="1"/>
      <c r="G4" s="1"/>
      <c r="H4" s="1"/>
    </row>
    <row r="5" spans="1:8" x14ac:dyDescent="0.25">
      <c r="A5" s="44"/>
      <c r="B5" s="40" t="s">
        <v>9</v>
      </c>
      <c r="C5" s="44"/>
      <c r="D5" s="44"/>
      <c r="E5" s="1"/>
      <c r="F5" s="1"/>
      <c r="G5" s="1"/>
      <c r="H5" s="1"/>
    </row>
    <row r="6" spans="1:8" x14ac:dyDescent="0.25">
      <c r="A6" s="39">
        <v>1</v>
      </c>
      <c r="B6" s="39" t="s">
        <v>68</v>
      </c>
      <c r="C6" s="47">
        <v>6673</v>
      </c>
      <c r="D6" s="40">
        <f>C6</f>
        <v>6673</v>
      </c>
    </row>
    <row r="7" spans="1:8" x14ac:dyDescent="0.25">
      <c r="A7" s="39"/>
      <c r="B7" s="40" t="s">
        <v>10</v>
      </c>
      <c r="C7" s="47"/>
      <c r="D7" s="40"/>
    </row>
    <row r="8" spans="1:8" x14ac:dyDescent="0.25">
      <c r="A8" s="45">
        <v>1</v>
      </c>
      <c r="B8" s="45" t="s">
        <v>71</v>
      </c>
      <c r="C8" s="52">
        <v>174300</v>
      </c>
      <c r="D8" s="46">
        <f>C8+D6</f>
        <v>180973</v>
      </c>
    </row>
    <row r="9" spans="1:8" x14ac:dyDescent="0.25">
      <c r="A9" s="45"/>
      <c r="B9" s="40" t="s">
        <v>13</v>
      </c>
      <c r="C9" s="52"/>
      <c r="D9" s="53"/>
    </row>
    <row r="10" spans="1:8" x14ac:dyDescent="0.25">
      <c r="A10" s="54">
        <v>1</v>
      </c>
      <c r="B10" s="60" t="s">
        <v>80</v>
      </c>
      <c r="C10" s="45">
        <v>3913</v>
      </c>
      <c r="D10" s="46">
        <f>C10+D8</f>
        <v>184886</v>
      </c>
    </row>
    <row r="11" spans="1:8" x14ac:dyDescent="0.25">
      <c r="A11" s="55"/>
      <c r="B11" s="56"/>
      <c r="C11" s="57"/>
      <c r="D11" s="58"/>
    </row>
    <row r="12" spans="1:8" x14ac:dyDescent="0.25">
      <c r="A12" s="45"/>
      <c r="B12" s="39"/>
      <c r="C12" s="45"/>
      <c r="D12" s="45"/>
    </row>
    <row r="13" spans="1:8" x14ac:dyDescent="0.25">
      <c r="A13" s="45"/>
      <c r="B13" s="45"/>
      <c r="C13" s="45"/>
      <c r="D13" s="45"/>
    </row>
    <row r="14" spans="1:8" x14ac:dyDescent="0.25">
      <c r="A14" s="45"/>
      <c r="B14" s="45"/>
      <c r="C14" s="45"/>
      <c r="D14" s="46"/>
    </row>
    <row r="15" spans="1:8" x14ac:dyDescent="0.25">
      <c r="A15" s="45"/>
      <c r="B15" s="46"/>
      <c r="C15" s="46"/>
      <c r="D15" s="46"/>
    </row>
    <row r="16" spans="1:8" x14ac:dyDescent="0.25">
      <c r="A16" s="45"/>
      <c r="B16" s="45"/>
      <c r="C16" s="45"/>
      <c r="D16" s="46"/>
    </row>
    <row r="17" spans="1:4" x14ac:dyDescent="0.25">
      <c r="A17" s="45"/>
      <c r="B17" s="41"/>
      <c r="C17" s="45"/>
      <c r="D17" s="45"/>
    </row>
    <row r="18" spans="1:4" x14ac:dyDescent="0.25">
      <c r="A18" s="45"/>
      <c r="B18" s="45"/>
      <c r="C18" s="45"/>
      <c r="D18" s="45"/>
    </row>
    <row r="19" spans="1:4" x14ac:dyDescent="0.25">
      <c r="A19" s="45"/>
      <c r="B19" s="45"/>
      <c r="C19" s="45"/>
      <c r="D19" s="46"/>
    </row>
    <row r="20" spans="1:4" x14ac:dyDescent="0.25">
      <c r="A20" s="45"/>
      <c r="B20" s="45"/>
      <c r="C20" s="45"/>
      <c r="D20" s="45"/>
    </row>
    <row r="21" spans="1:4" x14ac:dyDescent="0.25">
      <c r="A21" s="45"/>
      <c r="B21" s="39"/>
      <c r="C21" s="45"/>
      <c r="D21" s="46"/>
    </row>
    <row r="22" spans="1:4" x14ac:dyDescent="0.25">
      <c r="A22" s="45"/>
      <c r="B22" s="39"/>
      <c r="C22" s="45"/>
      <c r="D22" s="45"/>
    </row>
    <row r="23" spans="1:4" x14ac:dyDescent="0.25">
      <c r="A23" s="45"/>
      <c r="B23" s="46"/>
      <c r="C23" s="46"/>
      <c r="D23" s="46"/>
    </row>
    <row r="24" spans="1:4" x14ac:dyDescent="0.25">
      <c r="A24" s="45"/>
      <c r="B24" s="46"/>
      <c r="C24" s="45"/>
      <c r="D24" s="45"/>
    </row>
    <row r="25" spans="1:4" x14ac:dyDescent="0.25">
      <c r="A25" s="45"/>
      <c r="B25" s="39"/>
      <c r="C25" s="45"/>
      <c r="D25" s="45"/>
    </row>
    <row r="26" spans="1:4" x14ac:dyDescent="0.25">
      <c r="A26" s="45"/>
      <c r="B26" s="39"/>
      <c r="C26" s="45"/>
      <c r="D26" s="46"/>
    </row>
    <row r="27" spans="1:4" x14ac:dyDescent="0.25">
      <c r="A27" s="45"/>
      <c r="B27" s="46"/>
      <c r="C27" s="46"/>
      <c r="D27" s="46"/>
    </row>
    <row r="28" spans="1:4" x14ac:dyDescent="0.25">
      <c r="A28" s="45"/>
      <c r="B28" s="45"/>
      <c r="C28" s="45"/>
      <c r="D28" s="45"/>
    </row>
    <row r="29" spans="1:4" x14ac:dyDescent="0.25">
      <c r="A29" s="45"/>
      <c r="B29" s="46"/>
      <c r="C29" s="46"/>
      <c r="D29" s="46"/>
    </row>
    <row r="30" spans="1:4" x14ac:dyDescent="0.25">
      <c r="A30" s="45"/>
      <c r="B30" s="46"/>
      <c r="C30" s="45"/>
      <c r="D30" s="45"/>
    </row>
    <row r="31" spans="1:4" x14ac:dyDescent="0.25">
      <c r="A31" s="45"/>
      <c r="B31" s="45"/>
      <c r="C31" s="45"/>
      <c r="D31" s="45"/>
    </row>
    <row r="32" spans="1:4" x14ac:dyDescent="0.25">
      <c r="A32" s="45"/>
      <c r="B32" s="46"/>
      <c r="C32" s="46"/>
      <c r="D32" s="46"/>
    </row>
    <row r="33" spans="1:4" x14ac:dyDescent="0.25">
      <c r="A33" s="42"/>
      <c r="B33" s="42"/>
      <c r="C33" s="42"/>
      <c r="D33" s="4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7" sqref="B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5" t="s">
        <v>54</v>
      </c>
      <c r="C1" s="65"/>
      <c r="D1" s="65"/>
    </row>
    <row r="2" spans="1:4" ht="15.75" x14ac:dyDescent="0.25">
      <c r="A2" s="1"/>
      <c r="B2" s="66" t="s">
        <v>42</v>
      </c>
      <c r="C2" s="66"/>
      <c r="D2" s="66"/>
    </row>
    <row r="3" spans="1:4" ht="15.75" x14ac:dyDescent="0.25">
      <c r="A3" s="1"/>
      <c r="B3" s="65" t="s">
        <v>37</v>
      </c>
      <c r="C3" s="65"/>
      <c r="D3" s="65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selection activeCell="B6" sqref="B6:C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5" t="s">
        <v>55</v>
      </c>
      <c r="C1" s="65"/>
      <c r="D1" s="65"/>
      <c r="E1" s="6"/>
      <c r="F1" s="6"/>
      <c r="G1" s="6"/>
      <c r="H1" s="6"/>
    </row>
    <row r="2" spans="1:8" ht="15.75" x14ac:dyDescent="0.25">
      <c r="A2" s="1"/>
      <c r="B2" s="66" t="s">
        <v>42</v>
      </c>
      <c r="C2" s="66"/>
      <c r="D2" s="66"/>
      <c r="E2" s="1"/>
      <c r="F2" s="1"/>
      <c r="G2" s="1"/>
      <c r="H2" s="1"/>
    </row>
    <row r="3" spans="1:8" ht="15.75" x14ac:dyDescent="0.25">
      <c r="A3" s="1"/>
      <c r="B3" s="65" t="s">
        <v>36</v>
      </c>
      <c r="C3" s="65"/>
      <c r="D3" s="6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43"/>
      <c r="B5" s="48" t="s">
        <v>7</v>
      </c>
      <c r="C5" s="44"/>
      <c r="D5" s="43"/>
      <c r="E5" s="1"/>
      <c r="F5" s="1"/>
      <c r="G5" s="1"/>
      <c r="H5" s="1"/>
    </row>
    <row r="6" spans="1:8" s="1" customFormat="1" ht="30" x14ac:dyDescent="0.25">
      <c r="A6" s="39">
        <v>1</v>
      </c>
      <c r="B6" s="39" t="s">
        <v>60</v>
      </c>
      <c r="C6" s="39">
        <v>26487.3</v>
      </c>
      <c r="D6" s="40"/>
    </row>
    <row r="7" spans="1:8" s="1" customFormat="1" x14ac:dyDescent="0.25">
      <c r="A7" s="39">
        <v>2</v>
      </c>
      <c r="B7" s="39" t="s">
        <v>61</v>
      </c>
      <c r="C7" s="39">
        <v>7011.4</v>
      </c>
      <c r="D7" s="49"/>
    </row>
    <row r="8" spans="1:8" s="5" customFormat="1" x14ac:dyDescent="0.25">
      <c r="A8" s="46"/>
      <c r="B8" s="46" t="s">
        <v>59</v>
      </c>
      <c r="C8" s="50">
        <f>SUM(C6:C7)</f>
        <v>33498.699999999997</v>
      </c>
      <c r="D8" s="50">
        <f>C8</f>
        <v>33498.699999999997</v>
      </c>
    </row>
    <row r="9" spans="1:8" x14ac:dyDescent="0.25">
      <c r="A9" s="45"/>
      <c r="B9" s="40"/>
      <c r="C9" s="45"/>
      <c r="D9" s="51"/>
    </row>
    <row r="10" spans="1:8" x14ac:dyDescent="0.25">
      <c r="A10" s="45"/>
      <c r="B10" s="39"/>
      <c r="C10" s="45"/>
      <c r="D10" s="50"/>
    </row>
    <row r="11" spans="1:8" s="5" customFormat="1" x14ac:dyDescent="0.25">
      <c r="A11" s="45"/>
      <c r="B11" s="40"/>
      <c r="C11" s="45"/>
      <c r="D11" s="50"/>
    </row>
    <row r="12" spans="1:8" x14ac:dyDescent="0.25">
      <c r="A12" s="45"/>
      <c r="B12" s="39"/>
      <c r="C12" s="45"/>
      <c r="D12" s="50"/>
    </row>
    <row r="13" spans="1:8" x14ac:dyDescent="0.25">
      <c r="A13" s="46"/>
      <c r="B13" s="40"/>
      <c r="C13" s="46"/>
      <c r="D13" s="50"/>
    </row>
    <row r="14" spans="1:8" x14ac:dyDescent="0.25">
      <c r="A14" s="46"/>
      <c r="B14" s="40"/>
      <c r="C14" s="46"/>
      <c r="D14" s="46"/>
    </row>
    <row r="15" spans="1:8" x14ac:dyDescent="0.25">
      <c r="A15" s="45"/>
      <c r="B15" s="39"/>
      <c r="C15" s="45"/>
      <c r="D15" s="45"/>
    </row>
    <row r="16" spans="1:8" x14ac:dyDescent="0.25">
      <c r="A16" s="45"/>
      <c r="B16" s="40"/>
      <c r="C16" s="46"/>
      <c r="D16" s="46"/>
    </row>
    <row r="17" spans="1:4" x14ac:dyDescent="0.25">
      <c r="A17" s="45"/>
      <c r="B17" s="40"/>
      <c r="C17" s="45"/>
      <c r="D17" s="45"/>
    </row>
    <row r="18" spans="1:4" x14ac:dyDescent="0.25">
      <c r="A18" s="45"/>
      <c r="B18" s="39"/>
      <c r="C18" s="45"/>
      <c r="D18" s="45"/>
    </row>
    <row r="19" spans="1:4" x14ac:dyDescent="0.25">
      <c r="A19" s="45"/>
      <c r="B19" s="40"/>
      <c r="C19" s="46"/>
      <c r="D19" s="46"/>
    </row>
    <row r="20" spans="1:4" x14ac:dyDescent="0.25">
      <c r="A20" s="45"/>
      <c r="B20" s="40"/>
      <c r="C20" s="46"/>
      <c r="D20" s="46"/>
    </row>
    <row r="21" spans="1:4" x14ac:dyDescent="0.25">
      <c r="A21" s="45"/>
      <c r="B21" s="39"/>
      <c r="C21" s="45"/>
      <c r="D21" s="45"/>
    </row>
    <row r="22" spans="1:4" x14ac:dyDescent="0.25">
      <c r="A22" s="45"/>
      <c r="B22" s="39"/>
      <c r="C22" s="45"/>
      <c r="D22" s="45"/>
    </row>
    <row r="23" spans="1:4" x14ac:dyDescent="0.25">
      <c r="A23" s="45"/>
      <c r="B23" s="40"/>
      <c r="C23" s="46"/>
      <c r="D23" s="46"/>
    </row>
    <row r="24" spans="1:4" x14ac:dyDescent="0.25">
      <c r="A24" s="45"/>
      <c r="B24" s="40"/>
      <c r="C24" s="45"/>
      <c r="D24" s="45"/>
    </row>
    <row r="25" spans="1:4" x14ac:dyDescent="0.25">
      <c r="A25" s="45"/>
      <c r="B25" s="39"/>
      <c r="C25" s="45"/>
      <c r="D25" s="45"/>
    </row>
    <row r="26" spans="1:4" x14ac:dyDescent="0.25">
      <c r="A26" s="45"/>
      <c r="B26" s="40"/>
      <c r="C26" s="46"/>
      <c r="D26" s="46"/>
    </row>
    <row r="27" spans="1:4" x14ac:dyDescent="0.25">
      <c r="A27" s="45"/>
      <c r="B27" s="40"/>
      <c r="C27" s="45"/>
      <c r="D27" s="45"/>
    </row>
    <row r="28" spans="1:4" x14ac:dyDescent="0.25">
      <c r="A28" s="45"/>
      <c r="B28" s="39"/>
      <c r="C28" s="45"/>
      <c r="D28" s="45"/>
    </row>
    <row r="29" spans="1:4" x14ac:dyDescent="0.25">
      <c r="A29" s="45"/>
      <c r="B29" s="40"/>
      <c r="C29" s="46"/>
      <c r="D29" s="46"/>
    </row>
    <row r="30" spans="1:4" x14ac:dyDescent="0.25">
      <c r="A30" s="45"/>
      <c r="B30" s="40"/>
      <c r="C30" s="45"/>
      <c r="D30" s="45"/>
    </row>
    <row r="31" spans="1:4" x14ac:dyDescent="0.25">
      <c r="A31" s="45"/>
      <c r="B31" s="39"/>
      <c r="C31" s="45"/>
      <c r="D31" s="46"/>
    </row>
    <row r="32" spans="1:4" x14ac:dyDescent="0.25">
      <c r="A32" s="45"/>
      <c r="B32" s="40"/>
      <c r="C32" s="46"/>
      <c r="D32" s="46"/>
    </row>
    <row r="33" spans="1:4" x14ac:dyDescent="0.25">
      <c r="A33" s="45"/>
      <c r="B33" s="39"/>
      <c r="C33" s="45"/>
      <c r="D33" s="45"/>
    </row>
    <row r="34" spans="1:4" x14ac:dyDescent="0.25">
      <c r="A34" s="45"/>
      <c r="B34" s="40"/>
      <c r="C34" s="46"/>
      <c r="D34" s="46"/>
    </row>
    <row r="35" spans="1:4" x14ac:dyDescent="0.25">
      <c r="A35" s="42"/>
      <c r="B35" s="42"/>
      <c r="C35" s="42"/>
      <c r="D35" s="42"/>
    </row>
    <row r="36" spans="1:4" x14ac:dyDescent="0.25">
      <c r="A36" s="42"/>
      <c r="B36" s="42"/>
      <c r="C36" s="42"/>
      <c r="D36" s="42"/>
    </row>
    <row r="37" spans="1:4" x14ac:dyDescent="0.25">
      <c r="A37" s="42"/>
      <c r="B37" s="42"/>
      <c r="C37" s="42"/>
      <c r="D37" s="42"/>
    </row>
    <row r="38" spans="1:4" x14ac:dyDescent="0.25">
      <c r="A38" s="42"/>
      <c r="B38" s="42"/>
      <c r="C38" s="42"/>
      <c r="D38" s="4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view="pageBreakPreview" zoomScale="60" zoomScaleNormal="65" workbookViewId="0">
      <selection activeCell="M7" sqref="M7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7.855468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1" x14ac:dyDescent="0.35">
      <c r="A1" s="67" t="s">
        <v>53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15.75" x14ac:dyDescent="0.25">
      <c r="A2" s="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B5+B6+B8</f>
        <v>23905.7</v>
      </c>
      <c r="C4" s="24">
        <f t="shared" ref="C4:N4" si="0">C5+C6+C8</f>
        <v>16265.7</v>
      </c>
      <c r="D4" s="24">
        <f t="shared" si="0"/>
        <v>17370.7</v>
      </c>
      <c r="E4" s="24">
        <f>E5+E6+E7+E8</f>
        <v>16265.7</v>
      </c>
      <c r="F4" s="24">
        <f t="shared" si="0"/>
        <v>16265.7</v>
      </c>
      <c r="G4" s="24">
        <f t="shared" si="0"/>
        <v>16265.7</v>
      </c>
      <c r="H4" s="24">
        <f t="shared" si="0"/>
        <v>17855.7</v>
      </c>
      <c r="I4" s="24">
        <f t="shared" si="0"/>
        <v>17855.7</v>
      </c>
      <c r="J4" s="24">
        <f t="shared" si="0"/>
        <v>17855.7</v>
      </c>
      <c r="K4" s="24">
        <f t="shared" si="0"/>
        <v>17855.7</v>
      </c>
      <c r="L4" s="24">
        <f t="shared" si="0"/>
        <v>17855.7</v>
      </c>
      <c r="M4" s="24">
        <f t="shared" si="0"/>
        <v>17855.7</v>
      </c>
      <c r="N4" s="24">
        <f t="shared" si="0"/>
        <v>213473.40000000002</v>
      </c>
    </row>
    <row r="5" spans="1:14" ht="39" customHeight="1" x14ac:dyDescent="0.35">
      <c r="A5" s="28" t="s">
        <v>17</v>
      </c>
      <c r="B5" s="25">
        <v>11193.6</v>
      </c>
      <c r="C5" s="25">
        <v>11193.6</v>
      </c>
      <c r="D5" s="25">
        <v>11193.6</v>
      </c>
      <c r="E5" s="25">
        <v>11193.6</v>
      </c>
      <c r="F5" s="25">
        <v>11193.6</v>
      </c>
      <c r="G5" s="25">
        <v>11193.6</v>
      </c>
      <c r="H5" s="25">
        <v>12306.6</v>
      </c>
      <c r="I5" s="25">
        <v>12306.6</v>
      </c>
      <c r="J5" s="25">
        <v>12306.6</v>
      </c>
      <c r="K5" s="25">
        <v>12306.6</v>
      </c>
      <c r="L5" s="25">
        <v>12306.6</v>
      </c>
      <c r="M5" s="25">
        <v>12306.6</v>
      </c>
      <c r="N5" s="25">
        <f t="shared" ref="N5:N24" si="1">SUM(B5:M5)</f>
        <v>141001.20000000004</v>
      </c>
    </row>
    <row r="6" spans="1:14" ht="44.25" customHeight="1" x14ac:dyDescent="0.35">
      <c r="A6" s="28" t="s">
        <v>39</v>
      </c>
      <c r="B6" s="25">
        <v>5072.1000000000004</v>
      </c>
      <c r="C6" s="25">
        <v>5072.1000000000004</v>
      </c>
      <c r="D6" s="25">
        <v>5072.1000000000004</v>
      </c>
      <c r="E6" s="25">
        <v>5072.1000000000004</v>
      </c>
      <c r="F6" s="25">
        <v>5072.1000000000004</v>
      </c>
      <c r="G6" s="25">
        <v>5072.1000000000004</v>
      </c>
      <c r="H6" s="25">
        <v>5549.1</v>
      </c>
      <c r="I6" s="25">
        <v>5549.1</v>
      </c>
      <c r="J6" s="25">
        <v>5549.1</v>
      </c>
      <c r="K6" s="25">
        <v>5549.1</v>
      </c>
      <c r="L6" s="25">
        <v>5549.1</v>
      </c>
      <c r="M6" s="25">
        <v>5549.1</v>
      </c>
      <c r="N6" s="25">
        <f>SUM(B6:M6)</f>
        <v>63727.19999999999</v>
      </c>
    </row>
    <row r="7" spans="1:14" ht="44.25" customHeight="1" x14ac:dyDescent="0.35">
      <c r="A7" s="28" t="s">
        <v>49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44.25" customHeight="1" x14ac:dyDescent="0.35">
      <c r="A8" s="28" t="s">
        <v>32</v>
      </c>
      <c r="B8" s="25">
        <v>7640</v>
      </c>
      <c r="C8" s="25"/>
      <c r="D8" s="25">
        <v>1105</v>
      </c>
      <c r="E8" s="25"/>
      <c r="F8" s="25"/>
      <c r="G8" s="25"/>
      <c r="H8" s="25"/>
      <c r="I8" s="25"/>
      <c r="J8" s="25"/>
      <c r="K8" s="25"/>
      <c r="L8" s="25"/>
      <c r="M8" s="25"/>
      <c r="N8" s="25">
        <f>SUM(B8:M8)</f>
        <v>8745</v>
      </c>
    </row>
    <row r="9" spans="1:14" ht="36" customHeight="1" x14ac:dyDescent="0.35">
      <c r="A9" s="29" t="s">
        <v>18</v>
      </c>
      <c r="B9" s="24">
        <f>B10+B11+B12+B13+B14</f>
        <v>2158.92</v>
      </c>
      <c r="C9" s="24">
        <f t="shared" ref="C9:M9" si="2">C10+C11+C12+C13+C14</f>
        <v>2752.69</v>
      </c>
      <c r="D9" s="24">
        <f t="shared" si="2"/>
        <v>5721.52</v>
      </c>
      <c r="E9" s="24">
        <f t="shared" si="2"/>
        <v>6517.4</v>
      </c>
      <c r="F9" s="24">
        <f t="shared" si="2"/>
        <v>4602.1900000000005</v>
      </c>
      <c r="G9" s="24">
        <f t="shared" si="2"/>
        <v>14808.92</v>
      </c>
      <c r="H9" s="24">
        <f t="shared" si="2"/>
        <v>3416.87</v>
      </c>
      <c r="I9" s="24">
        <f t="shared" si="2"/>
        <v>5603.49</v>
      </c>
      <c r="J9" s="24">
        <f t="shared" si="2"/>
        <v>6602.1500000000005</v>
      </c>
      <c r="K9" s="24">
        <f t="shared" si="2"/>
        <v>4355.3</v>
      </c>
      <c r="L9" s="24">
        <f t="shared" si="2"/>
        <v>2752.69</v>
      </c>
      <c r="M9" s="24">
        <f t="shared" si="2"/>
        <v>7142.54</v>
      </c>
      <c r="N9" s="24">
        <f t="shared" si="1"/>
        <v>66434.680000000008</v>
      </c>
    </row>
    <row r="10" spans="1:14" ht="40.5" customHeight="1" x14ac:dyDescent="0.35">
      <c r="A10" s="28" t="s">
        <v>19</v>
      </c>
      <c r="B10" s="25">
        <v>2158.92</v>
      </c>
      <c r="C10" s="25">
        <v>2158.92</v>
      </c>
      <c r="D10" s="25">
        <v>2158.92</v>
      </c>
      <c r="E10" s="25">
        <v>2752.92</v>
      </c>
      <c r="F10" s="25">
        <v>4008.42</v>
      </c>
      <c r="G10" s="25">
        <v>14808.92</v>
      </c>
      <c r="H10" s="25">
        <v>2621.2199999999998</v>
      </c>
      <c r="I10" s="25">
        <v>5009.72</v>
      </c>
      <c r="J10" s="25">
        <v>2158.92</v>
      </c>
      <c r="K10" s="25">
        <v>2158.92</v>
      </c>
      <c r="L10" s="25">
        <v>2158.92</v>
      </c>
      <c r="M10" s="25">
        <v>2158.92</v>
      </c>
      <c r="N10" s="24">
        <f t="shared" si="1"/>
        <v>44313.639999999992</v>
      </c>
    </row>
    <row r="11" spans="1:14" ht="45.75" customHeight="1" x14ac:dyDescent="0.35">
      <c r="A11" s="28" t="s">
        <v>20</v>
      </c>
      <c r="B11" s="26"/>
      <c r="C11" s="25"/>
      <c r="D11" s="25"/>
      <c r="E11" s="25"/>
      <c r="F11" s="25"/>
      <c r="G11" s="25"/>
      <c r="H11" s="25"/>
      <c r="I11" s="25"/>
      <c r="J11" s="25">
        <v>2403.6</v>
      </c>
      <c r="K11" s="25">
        <v>1008.85</v>
      </c>
      <c r="L11" s="25"/>
      <c r="M11" s="25"/>
      <c r="N11" s="24">
        <f t="shared" si="1"/>
        <v>3412.45</v>
      </c>
    </row>
    <row r="12" spans="1:14" ht="45.75" customHeight="1" x14ac:dyDescent="0.35">
      <c r="A12" s="36" t="s">
        <v>30</v>
      </c>
      <c r="B12" s="26"/>
      <c r="C12" s="25"/>
      <c r="D12" s="25"/>
      <c r="E12" s="25"/>
      <c r="F12" s="25"/>
      <c r="G12" s="25"/>
      <c r="H12" s="25"/>
      <c r="I12" s="25"/>
      <c r="J12" s="25">
        <v>852.1</v>
      </c>
      <c r="K12" s="25"/>
      <c r="L12" s="25"/>
      <c r="M12" s="25">
        <v>4983.62</v>
      </c>
      <c r="N12" s="24">
        <f t="shared" si="1"/>
        <v>5835.72</v>
      </c>
    </row>
    <row r="13" spans="1:14" ht="45.75" customHeight="1" x14ac:dyDescent="0.35">
      <c r="A13" s="36" t="s">
        <v>38</v>
      </c>
      <c r="B13" s="2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4">
        <f t="shared" si="1"/>
        <v>0</v>
      </c>
    </row>
    <row r="14" spans="1:14" ht="21.75" customHeight="1" x14ac:dyDescent="0.35">
      <c r="A14" s="28" t="s">
        <v>21</v>
      </c>
      <c r="B14" s="25"/>
      <c r="C14" s="25">
        <v>593.77</v>
      </c>
      <c r="D14" s="25">
        <v>3562.6</v>
      </c>
      <c r="E14" s="25">
        <v>3764.48</v>
      </c>
      <c r="F14" s="25">
        <v>593.77</v>
      </c>
      <c r="G14" s="25"/>
      <c r="H14" s="25">
        <v>795.65</v>
      </c>
      <c r="I14" s="25">
        <v>593.77</v>
      </c>
      <c r="J14" s="25">
        <v>1187.53</v>
      </c>
      <c r="K14" s="25">
        <v>1187.53</v>
      </c>
      <c r="L14" s="25">
        <v>593.77</v>
      </c>
      <c r="M14" s="25"/>
      <c r="N14" s="25">
        <f t="shared" si="1"/>
        <v>12872.870000000003</v>
      </c>
    </row>
    <row r="15" spans="1:14" ht="23.25" customHeight="1" x14ac:dyDescent="0.35">
      <c r="A15" s="29" t="s">
        <v>22</v>
      </c>
      <c r="B15" s="24">
        <f>B16+B17+B18</f>
        <v>0</v>
      </c>
      <c r="C15" s="24">
        <f t="shared" ref="C15:M15" si="3">C16+C17+C18</f>
        <v>0</v>
      </c>
      <c r="D15" s="24">
        <f t="shared" si="3"/>
        <v>0</v>
      </c>
      <c r="E15" s="24">
        <f t="shared" si="3"/>
        <v>33498.699999999997</v>
      </c>
      <c r="F15" s="24">
        <f t="shared" si="3"/>
        <v>0</v>
      </c>
      <c r="G15" s="24">
        <f t="shared" si="3"/>
        <v>6673</v>
      </c>
      <c r="H15" s="24">
        <f t="shared" si="3"/>
        <v>174300</v>
      </c>
      <c r="I15" s="24">
        <f t="shared" si="3"/>
        <v>0</v>
      </c>
      <c r="J15" s="24"/>
      <c r="K15" s="24">
        <f t="shared" si="3"/>
        <v>3913</v>
      </c>
      <c r="L15" s="24">
        <f t="shared" si="3"/>
        <v>0</v>
      </c>
      <c r="M15" s="24">
        <f t="shared" si="3"/>
        <v>0</v>
      </c>
      <c r="N15" s="24">
        <f t="shared" si="1"/>
        <v>218384.7</v>
      </c>
    </row>
    <row r="16" spans="1:14" ht="42" customHeight="1" x14ac:dyDescent="0.35">
      <c r="A16" s="28" t="s">
        <v>23</v>
      </c>
      <c r="B16" s="25"/>
      <c r="C16" s="25"/>
      <c r="D16" s="25"/>
      <c r="E16" s="25">
        <v>33498.699999999997</v>
      </c>
      <c r="F16" s="25"/>
      <c r="G16" s="25"/>
      <c r="H16" s="25"/>
      <c r="I16" s="25"/>
      <c r="J16" s="25"/>
      <c r="K16" s="25"/>
      <c r="L16" s="25"/>
      <c r="M16" s="25"/>
      <c r="N16" s="25">
        <f t="shared" si="1"/>
        <v>33498.699999999997</v>
      </c>
    </row>
    <row r="17" spans="1:14" ht="40.5" customHeight="1" x14ac:dyDescent="0.35">
      <c r="A17" s="28" t="s">
        <v>24</v>
      </c>
      <c r="B17" s="25"/>
      <c r="C17" s="25"/>
      <c r="D17" s="25"/>
      <c r="E17" s="25"/>
      <c r="F17" s="25"/>
      <c r="G17" s="25">
        <v>6673</v>
      </c>
      <c r="H17" s="25">
        <v>174300</v>
      </c>
      <c r="I17" s="25"/>
      <c r="J17" s="25"/>
      <c r="K17" s="25">
        <v>3913</v>
      </c>
      <c r="L17" s="25"/>
      <c r="M17" s="25"/>
      <c r="N17" s="25">
        <f t="shared" si="1"/>
        <v>184886</v>
      </c>
    </row>
    <row r="18" spans="1:14" ht="40.5" customHeight="1" x14ac:dyDescent="0.35">
      <c r="A18" s="36" t="s">
        <v>31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>
        <f t="shared" si="1"/>
        <v>0</v>
      </c>
    </row>
    <row r="19" spans="1:14" ht="40.5" customHeight="1" x14ac:dyDescent="0.35">
      <c r="A19" s="38" t="s">
        <v>41</v>
      </c>
      <c r="B19" s="25"/>
      <c r="C19" s="25"/>
      <c r="D19" s="25"/>
      <c r="E19" s="25"/>
      <c r="F19" s="25">
        <v>466.2</v>
      </c>
      <c r="G19" s="25">
        <v>2162</v>
      </c>
      <c r="H19" s="25"/>
      <c r="I19" s="25">
        <v>1607.8</v>
      </c>
      <c r="J19" s="25"/>
      <c r="K19" s="25"/>
      <c r="L19" s="25"/>
      <c r="M19" s="25"/>
      <c r="N19" s="25">
        <f t="shared" si="1"/>
        <v>4236</v>
      </c>
    </row>
    <row r="20" spans="1:14" ht="40.5" customHeight="1" x14ac:dyDescent="0.35">
      <c r="A20" s="29" t="s">
        <v>43</v>
      </c>
      <c r="B20" s="24">
        <f>B21+B22+B23</f>
        <v>0</v>
      </c>
      <c r="C20" s="24">
        <f t="shared" ref="C20:M20" si="4">C21+C22+C23</f>
        <v>0</v>
      </c>
      <c r="D20" s="24">
        <f t="shared" si="4"/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H20" s="24">
        <f t="shared" si="4"/>
        <v>0</v>
      </c>
      <c r="I20" s="24">
        <f t="shared" si="4"/>
        <v>0</v>
      </c>
      <c r="J20" s="24">
        <f t="shared" si="4"/>
        <v>0</v>
      </c>
      <c r="K20" s="24">
        <f t="shared" si="4"/>
        <v>0</v>
      </c>
      <c r="L20" s="24">
        <f t="shared" si="4"/>
        <v>0</v>
      </c>
      <c r="M20" s="24">
        <f t="shared" si="4"/>
        <v>0</v>
      </c>
      <c r="N20" s="24">
        <f t="shared" ref="N20:N23" si="5">SUM(B20:M20)</f>
        <v>0</v>
      </c>
    </row>
    <row r="21" spans="1:14" ht="40.5" customHeight="1" x14ac:dyDescent="0.35">
      <c r="A21" s="28" t="s">
        <v>44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28" t="s">
        <v>45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40.5" customHeight="1" x14ac:dyDescent="0.35">
      <c r="A23" s="36" t="s">
        <v>46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>
        <f t="shared" si="5"/>
        <v>0</v>
      </c>
    </row>
    <row r="24" spans="1:14" ht="39.75" customHeight="1" x14ac:dyDescent="0.35">
      <c r="A24" s="29" t="s">
        <v>47</v>
      </c>
      <c r="B24" s="24">
        <v>6996</v>
      </c>
      <c r="C24" s="24">
        <v>6996</v>
      </c>
      <c r="D24" s="24">
        <v>6996</v>
      </c>
      <c r="E24" s="24">
        <v>6996</v>
      </c>
      <c r="F24" s="24">
        <v>6996</v>
      </c>
      <c r="G24" s="24">
        <v>6996</v>
      </c>
      <c r="H24" s="24">
        <v>7695.6</v>
      </c>
      <c r="I24" s="24">
        <v>7695.6</v>
      </c>
      <c r="J24" s="24">
        <v>7695.6</v>
      </c>
      <c r="K24" s="24">
        <v>7695.6</v>
      </c>
      <c r="L24" s="24">
        <v>7695.6</v>
      </c>
      <c r="M24" s="24">
        <v>7695.6</v>
      </c>
      <c r="N24" s="24">
        <f t="shared" si="1"/>
        <v>88149.6</v>
      </c>
    </row>
    <row r="25" spans="1:14" ht="22.5" customHeight="1" x14ac:dyDescent="0.35">
      <c r="A25" s="29" t="s">
        <v>25</v>
      </c>
      <c r="B25" s="24">
        <f>B4+B9+B15+B24+B19+B20</f>
        <v>33060.620000000003</v>
      </c>
      <c r="C25" s="24">
        <f t="shared" ref="C25:N25" si="6">C4+C9+C15+C24+C19+C20</f>
        <v>26014.39</v>
      </c>
      <c r="D25" s="24">
        <f t="shared" si="6"/>
        <v>30088.22</v>
      </c>
      <c r="E25" s="24">
        <f t="shared" si="6"/>
        <v>63277.799999999996</v>
      </c>
      <c r="F25" s="24">
        <f t="shared" si="6"/>
        <v>28330.09</v>
      </c>
      <c r="G25" s="24">
        <f t="shared" si="6"/>
        <v>46905.62</v>
      </c>
      <c r="H25" s="24">
        <f t="shared" si="6"/>
        <v>203268.17</v>
      </c>
      <c r="I25" s="24">
        <f t="shared" si="6"/>
        <v>32762.59</v>
      </c>
      <c r="J25" s="24">
        <f t="shared" si="6"/>
        <v>32153.450000000004</v>
      </c>
      <c r="K25" s="24">
        <f t="shared" si="6"/>
        <v>33819.599999999999</v>
      </c>
      <c r="L25" s="24">
        <f t="shared" si="6"/>
        <v>28303.989999999998</v>
      </c>
      <c r="M25" s="24">
        <f t="shared" si="6"/>
        <v>32693.840000000004</v>
      </c>
      <c r="N25" s="24">
        <f t="shared" si="6"/>
        <v>590678.38</v>
      </c>
    </row>
    <row r="26" spans="1:14" ht="15.75" x14ac:dyDescent="0.25">
      <c r="A26" s="68" t="s">
        <v>48</v>
      </c>
      <c r="B26" s="68"/>
      <c r="C26" s="68"/>
      <c r="D26" s="30"/>
      <c r="E26" s="30"/>
      <c r="F26" s="30"/>
      <c r="G26" s="37"/>
      <c r="H26" s="30"/>
      <c r="I26" s="30"/>
      <c r="J26" s="30"/>
      <c r="K26" s="30"/>
      <c r="L26" s="69" t="s">
        <v>29</v>
      </c>
      <c r="M26" s="69"/>
      <c r="N26" s="69"/>
    </row>
    <row r="27" spans="1:14" ht="15.75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5.75" x14ac:dyDescent="0.25">
      <c r="A28" s="68" t="s">
        <v>27</v>
      </c>
      <c r="B28" s="68"/>
      <c r="C28" s="68"/>
      <c r="D28" s="30"/>
      <c r="E28" s="30"/>
      <c r="F28" s="30"/>
      <c r="G28" s="30"/>
      <c r="H28" s="30"/>
      <c r="I28" s="30"/>
      <c r="J28" s="30"/>
      <c r="K28" s="30"/>
      <c r="L28" s="69" t="s">
        <v>33</v>
      </c>
      <c r="M28" s="69"/>
      <c r="N28" s="69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3"/>
  <sheetViews>
    <sheetView workbookViewId="0">
      <selection activeCell="D11" sqref="D11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65" t="s">
        <v>54</v>
      </c>
      <c r="C1" s="65"/>
      <c r="D1" s="65"/>
    </row>
    <row r="2" spans="1:4" ht="15.75" x14ac:dyDescent="0.25">
      <c r="A2" s="1"/>
      <c r="B2" s="66" t="s">
        <v>42</v>
      </c>
      <c r="C2" s="66"/>
      <c r="D2" s="66"/>
    </row>
    <row r="3" spans="1:4" ht="15.75" x14ac:dyDescent="0.25">
      <c r="A3" s="1"/>
      <c r="B3" s="65" t="s">
        <v>40</v>
      </c>
      <c r="C3" s="65"/>
      <c r="D3" s="65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44"/>
      <c r="B5" s="40" t="s">
        <v>8</v>
      </c>
      <c r="C5" s="44"/>
      <c r="D5" s="44"/>
    </row>
    <row r="6" spans="1:4" x14ac:dyDescent="0.25">
      <c r="A6" s="39">
        <v>1</v>
      </c>
      <c r="B6" s="39" t="s">
        <v>64</v>
      </c>
      <c r="C6" s="47">
        <v>466.2</v>
      </c>
      <c r="D6" s="40">
        <f>C6</f>
        <v>466.2</v>
      </c>
    </row>
    <row r="7" spans="1:4" x14ac:dyDescent="0.25">
      <c r="A7" s="45"/>
      <c r="B7" s="46" t="s">
        <v>9</v>
      </c>
      <c r="C7" s="52"/>
      <c r="D7" s="46"/>
    </row>
    <row r="8" spans="1:4" x14ac:dyDescent="0.25">
      <c r="A8" s="45">
        <v>1</v>
      </c>
      <c r="B8" s="39" t="s">
        <v>67</v>
      </c>
      <c r="C8" s="61">
        <v>2162</v>
      </c>
      <c r="D8" s="53">
        <f>C8+D6</f>
        <v>2628.2</v>
      </c>
    </row>
    <row r="9" spans="1:4" x14ac:dyDescent="0.25">
      <c r="A9" s="54"/>
      <c r="B9" s="64" t="s">
        <v>11</v>
      </c>
      <c r="C9" s="45"/>
      <c r="D9" s="46"/>
    </row>
    <row r="10" spans="1:4" x14ac:dyDescent="0.25">
      <c r="A10" s="55">
        <v>1</v>
      </c>
      <c r="B10" s="56" t="s">
        <v>67</v>
      </c>
      <c r="C10" s="63">
        <v>1607.8</v>
      </c>
      <c r="D10" s="58">
        <f>C10+D8</f>
        <v>4236</v>
      </c>
    </row>
    <row r="11" spans="1:4" x14ac:dyDescent="0.25">
      <c r="A11" s="45"/>
      <c r="B11" s="40"/>
      <c r="C11" s="45"/>
      <c r="D11" s="45"/>
    </row>
    <row r="12" spans="1:4" x14ac:dyDescent="0.25">
      <c r="A12" s="45"/>
      <c r="B12" s="45"/>
      <c r="C12" s="45"/>
      <c r="D12" s="46"/>
    </row>
    <row r="13" spans="1:4" x14ac:dyDescent="0.25">
      <c r="A13" s="45"/>
      <c r="B13" s="46"/>
      <c r="C13" s="46"/>
      <c r="D13" s="46"/>
    </row>
    <row r="14" spans="1:4" x14ac:dyDescent="0.25">
      <c r="A14" s="45"/>
      <c r="B14" s="45"/>
      <c r="C14" s="45"/>
      <c r="D14" s="46"/>
    </row>
    <row r="15" spans="1:4" x14ac:dyDescent="0.25">
      <c r="A15" s="45"/>
      <c r="B15" s="45"/>
      <c r="C15" s="45"/>
      <c r="D15" s="46"/>
    </row>
    <row r="16" spans="1:4" x14ac:dyDescent="0.25">
      <c r="A16" s="45"/>
      <c r="B16" s="62"/>
      <c r="C16" s="45"/>
      <c r="D16" s="45"/>
    </row>
    <row r="17" spans="1:4" x14ac:dyDescent="0.25">
      <c r="A17" s="45"/>
      <c r="B17" s="46"/>
      <c r="C17" s="46"/>
      <c r="D17" s="46"/>
    </row>
    <row r="18" spans="1:4" x14ac:dyDescent="0.25">
      <c r="A18" s="45"/>
      <c r="B18" s="46"/>
      <c r="C18" s="45"/>
      <c r="D18" s="46"/>
    </row>
    <row r="19" spans="1:4" x14ac:dyDescent="0.25">
      <c r="A19" s="45"/>
      <c r="B19" s="45"/>
      <c r="C19" s="45"/>
      <c r="D19" s="45"/>
    </row>
    <row r="20" spans="1:4" x14ac:dyDescent="0.25">
      <c r="A20" s="45"/>
      <c r="B20" s="39"/>
      <c r="C20" s="45"/>
      <c r="D20" s="46"/>
    </row>
    <row r="21" spans="1:4" x14ac:dyDescent="0.25">
      <c r="A21" s="45"/>
      <c r="B21" s="40"/>
      <c r="C21" s="46"/>
      <c r="D21" s="46"/>
    </row>
    <row r="22" spans="1:4" x14ac:dyDescent="0.25">
      <c r="A22" s="45"/>
      <c r="B22" s="40"/>
      <c r="C22" s="45"/>
      <c r="D22" s="45"/>
    </row>
    <row r="23" spans="1:4" x14ac:dyDescent="0.25">
      <c r="A23" s="45"/>
      <c r="B23" s="39"/>
      <c r="C23" s="46"/>
      <c r="D23" s="46"/>
    </row>
    <row r="24" spans="1:4" x14ac:dyDescent="0.25">
      <c r="A24" s="45"/>
      <c r="B24" s="40"/>
      <c r="C24" s="45"/>
      <c r="D24" s="45"/>
    </row>
    <row r="25" spans="1:4" x14ac:dyDescent="0.25">
      <c r="A25" s="45"/>
      <c r="B25" s="39"/>
      <c r="C25" s="45"/>
      <c r="D25" s="46"/>
    </row>
    <row r="26" spans="1:4" x14ac:dyDescent="0.25">
      <c r="A26" s="45"/>
      <c r="B26" s="40"/>
      <c r="C26" s="45"/>
      <c r="D26" s="45"/>
    </row>
    <row r="27" spans="1:4" x14ac:dyDescent="0.25">
      <c r="A27" s="45"/>
      <c r="B27" s="39"/>
      <c r="C27" s="45"/>
      <c r="D27" s="46"/>
    </row>
    <row r="28" spans="1:4" x14ac:dyDescent="0.25">
      <c r="A28" s="45"/>
      <c r="B28" s="39"/>
      <c r="C28" s="45"/>
      <c r="D28" s="45"/>
    </row>
    <row r="29" spans="1:4" x14ac:dyDescent="0.25">
      <c r="A29" s="45"/>
      <c r="B29" s="46"/>
      <c r="C29" s="46"/>
      <c r="D29" s="46"/>
    </row>
    <row r="30" spans="1:4" x14ac:dyDescent="0.25">
      <c r="A30" s="45"/>
      <c r="B30" s="46"/>
      <c r="C30" s="45"/>
      <c r="D30" s="45"/>
    </row>
    <row r="31" spans="1:4" x14ac:dyDescent="0.25">
      <c r="A31" s="45"/>
      <c r="B31" s="39"/>
      <c r="C31" s="45"/>
      <c r="D31" s="45"/>
    </row>
    <row r="32" spans="1:4" x14ac:dyDescent="0.25">
      <c r="A32" s="45"/>
      <c r="B32" s="39"/>
      <c r="C32" s="45"/>
      <c r="D32" s="46"/>
    </row>
    <row r="33" spans="1:4" x14ac:dyDescent="0.25">
      <c r="A33" s="45"/>
      <c r="B33" s="46"/>
      <c r="C33" s="46"/>
      <c r="D33" s="46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2016-01-25T07:26:22Z</cp:lastPrinted>
  <dcterms:created xsi:type="dcterms:W3CDTF">2011-07-25T05:21:17Z</dcterms:created>
  <dcterms:modified xsi:type="dcterms:W3CDTF">2025-01-22T06:08:48Z</dcterms:modified>
</cp:coreProperties>
</file>