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Чередниченко\"/>
    </mc:Choice>
  </mc:AlternateContent>
  <xr:revisionPtr revIDLastSave="0" documentId="13_ncr:1_{FC6F3771-EDBD-4BE3-8B9C-E8879211CE27}" xr6:coauthVersionLast="47" xr6:coauthVersionMax="47" xr10:uidLastSave="{00000000-0000-0000-0000-000000000000}"/>
  <bookViews>
    <workbookView xWindow="-120" yWindow="-120" windowWidth="29040" windowHeight="15840" tabRatio="74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D55" i="1" s="1"/>
  <c r="C51" i="1"/>
  <c r="C47" i="1" l="1"/>
  <c r="D6" i="6" l="1"/>
  <c r="D8" i="6" s="1"/>
  <c r="C43" i="1"/>
  <c r="C39" i="1"/>
  <c r="C8" i="3"/>
  <c r="D8" i="3" s="1"/>
  <c r="D10" i="3" s="1"/>
  <c r="D6" i="4"/>
  <c r="C35" i="1"/>
  <c r="C31" i="1"/>
  <c r="D6" i="9"/>
  <c r="D8" i="9" s="1"/>
  <c r="C27" i="1"/>
  <c r="C10" i="2"/>
  <c r="D10" i="2" s="1"/>
  <c r="D12" i="2" s="1"/>
  <c r="D14" i="2" s="1"/>
  <c r="C21" i="1"/>
  <c r="E10" i="5"/>
  <c r="E8" i="5"/>
  <c r="E4" i="5"/>
  <c r="D4" i="5"/>
  <c r="D6" i="7"/>
  <c r="D6" i="2"/>
  <c r="C16" i="1"/>
  <c r="C12" i="1"/>
  <c r="B8" i="5"/>
  <c r="C8" i="1" l="1"/>
  <c r="D8" i="1" s="1"/>
  <c r="D12" i="1" s="1"/>
  <c r="D16" i="1" s="1"/>
  <c r="D21" i="1" s="1"/>
  <c r="D27" i="1" s="1"/>
  <c r="D31" i="1" s="1"/>
  <c r="D35" i="1" s="1"/>
  <c r="D39" i="1" s="1"/>
  <c r="D43" i="1" s="1"/>
  <c r="D47" i="1" s="1"/>
  <c r="D51" i="1" s="1"/>
  <c r="M4" i="5" l="1"/>
  <c r="L4" i="5"/>
  <c r="K4" i="5"/>
  <c r="J4" i="5"/>
  <c r="I4" i="5"/>
  <c r="H4" i="5"/>
  <c r="G4" i="5"/>
  <c r="F4" i="5"/>
  <c r="C4" i="5"/>
  <c r="B4" i="5"/>
  <c r="M8" i="5"/>
  <c r="J18" i="5"/>
  <c r="N21" i="5"/>
  <c r="N20" i="5"/>
  <c r="N19" i="5"/>
  <c r="M18" i="5"/>
  <c r="L18" i="5"/>
  <c r="K18" i="5"/>
  <c r="I18" i="5"/>
  <c r="H18" i="5"/>
  <c r="G18" i="5"/>
  <c r="F18" i="5"/>
  <c r="E18" i="5"/>
  <c r="D18" i="5"/>
  <c r="C18" i="5"/>
  <c r="B18" i="5"/>
  <c r="N17" i="5"/>
  <c r="N16" i="5"/>
  <c r="L8" i="5"/>
  <c r="K8" i="5"/>
  <c r="J8" i="5"/>
  <c r="I8" i="5"/>
  <c r="H8" i="5"/>
  <c r="G8" i="5"/>
  <c r="F8" i="5"/>
  <c r="D8" i="5"/>
  <c r="C8" i="5"/>
  <c r="N7" i="5"/>
  <c r="N11" i="5"/>
  <c r="M13" i="5"/>
  <c r="L13" i="5"/>
  <c r="K13" i="5"/>
  <c r="J13" i="5"/>
  <c r="I13" i="5"/>
  <c r="H13" i="5"/>
  <c r="G13" i="5"/>
  <c r="F13" i="5"/>
  <c r="E13" i="5"/>
  <c r="E23" i="5" s="1"/>
  <c r="D13" i="5"/>
  <c r="C13" i="5"/>
  <c r="B13" i="5"/>
  <c r="D23" i="5" l="1"/>
  <c r="B23" i="5"/>
  <c r="M23" i="5"/>
  <c r="L23" i="5"/>
  <c r="K23" i="5"/>
  <c r="J23" i="5"/>
  <c r="I23" i="5"/>
  <c r="H23" i="5"/>
  <c r="G23" i="5"/>
  <c r="F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<sst xmlns="http://schemas.openxmlformats.org/spreadsheetml/2006/main" count="160" uniqueCount="82">
  <si>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</si>
  <si>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</si>
  <si>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</si>
  <si>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</si>
  <si>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</si>
  <si>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</si>
  <si>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</si>
  <si>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</si>
  <si>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</si>
  <si>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</si>
  <si>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</si>
  <si>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</si>
  <si>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</si>
  <si>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</si>
  <si>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</si>
  <si>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</si>
  <si>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</si>
  <si>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</si>
  <si>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</si>
  <si>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</si>
  <si>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</si>
  <si>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</si>
  <si>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</si>
  <si>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</si>
  <si>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</si>
  <si>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</si>
  <si>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</si>
  <si>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</si>
  <si>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</si>
  <si>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</si>
  <si>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</si>
  <si>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</si>
  <si>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</si>
  <si>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</si>
  <si>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</si>
  <si>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</si>
  <si>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</si>
  <si>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</si>
  <si>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уборка придомовой территории</t>
  </si>
  <si>
    <t>Дополнительные работы</t>
  </si>
  <si>
    <t xml:space="preserve">4.Дополнительные работы 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</si>
  <si>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</si>
  <si>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</si>
  <si>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</si>
  <si>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</si>
  <si>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</si>
  <si>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</si>
  <si>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Чередниченко,11-1</t>
  </si>
  <si>
    <t>Техобслуживание и снятие показаний общедомового теплосчетчика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</si>
  <si>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</si>
  <si>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</si>
  <si>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2024г</t>
  </si>
  <si>
    <t>Лицевой счёт  2024г</t>
  </si>
  <si>
    <t>Лицевой счёт 2024г</t>
  </si>
  <si>
    <t>Итого за февраль</t>
  </si>
  <si>
    <t>Итого за март</t>
  </si>
  <si>
    <t>Очистка сливных воронок (кровли) и коробов вентиляции от наледи</t>
  </si>
  <si>
    <t>Замена светильников 3 шт</t>
  </si>
  <si>
    <t>Замена полусгона на водосчетчике, стояк ГВС в теплоузле</t>
  </si>
  <si>
    <t>Итого за апрель</t>
  </si>
  <si>
    <t>Установка аншлагов на входные двери подъезд №1,2</t>
  </si>
  <si>
    <t>Стоимость табличек</t>
  </si>
  <si>
    <t>Замена крана на батарее квартира №20</t>
  </si>
  <si>
    <t>Откачка воды из подвала</t>
  </si>
  <si>
    <t>Итого за май</t>
  </si>
  <si>
    <t>Частичный ремонт коробов, парапета, откачка воды из подвала</t>
  </si>
  <si>
    <t>Срезка уголка и трубы, засыпка ямы щебнем 1 т</t>
  </si>
  <si>
    <t>Итого за июнь</t>
  </si>
  <si>
    <t>Итого за июль</t>
  </si>
  <si>
    <t>Замена ПРЭМ на подаче ГВС сварочные работы</t>
  </si>
  <si>
    <t>Частичный ремонт кровли подъезд №2</t>
  </si>
  <si>
    <t>Частичный ремонт кровли и подъездных козырьков квартира №29</t>
  </si>
  <si>
    <t>Скос травы на придомовой территории</t>
  </si>
  <si>
    <t>Итого за август</t>
  </si>
  <si>
    <t>Ремонт замков дверей подвал №1,2</t>
  </si>
  <si>
    <t>Итого за сентябрь</t>
  </si>
  <si>
    <t>Подключение распределительной коробки в теплоузле в подвале</t>
  </si>
  <si>
    <t>Итого за октябрь</t>
  </si>
  <si>
    <t>Утепление окон в подвале</t>
  </si>
  <si>
    <t>Замена ламп в подъезде</t>
  </si>
  <si>
    <t>Итого за ноябрь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</si>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</sst>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/>
    <xf numFmtId="0" fontId="9" fillId="0" borderId="2" xfId="0" applyFont="1" applyBorder="1" applyAlignment="1">
      <alignment wrapText="1"/>
    </xf>
    <xf numFmtId="0" fontId="9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 wrapText="1"/>
    </xf>
    <xf numFmtId="0" fontId="8" fillId="0" borderId="2" xfId="0" applyFont="1" applyBorder="1"/>
    <xf numFmtId="0" fontId="8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topLeftCell="A47" workbookViewId="0">
      <selection activeCell="B57" sqref="B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52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47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s="5" customFormat="1" x14ac:dyDescent="0.25">
      <c r="A5" s="7"/>
      <c r="B5" s="3" t="s">
        <v>2</v>
      </c>
      <c r="C5" s="7"/>
      <c r="D5" s="7"/>
      <c r="E5" s="4"/>
      <c r="F5" s="4"/>
    </row>
    <row r="6" spans="1:8" s="5" customFormat="1" ht="30" x14ac:dyDescent="0.25">
      <c r="A6" s="11">
        <v>1</v>
      </c>
      <c r="B6" s="42" t="s">
        <v>48</v>
      </c>
      <c r="C6" s="3">
        <v>1223.92</v>
      </c>
      <c r="D6" s="3"/>
      <c r="E6" s="4"/>
      <c r="F6" s="4"/>
    </row>
    <row r="7" spans="1:8" ht="60" x14ac:dyDescent="0.25">
      <c r="A7" s="11">
        <v>2</v>
      </c>
      <c r="B7" s="42" t="s">
        <v>49</v>
      </c>
      <c r="C7" s="3">
        <v>935</v>
      </c>
      <c r="D7" s="3"/>
      <c r="E7" s="1"/>
      <c r="F7" s="1"/>
    </row>
    <row r="8" spans="1:8" x14ac:dyDescent="0.25">
      <c r="A8" s="11"/>
      <c r="B8" s="3" t="s">
        <v>50</v>
      </c>
      <c r="C8" s="3">
        <f>SUM(C6:C7)</f>
        <v>2158.92</v>
      </c>
      <c r="D8" s="3">
        <f>C8</f>
        <v>2158.92</v>
      </c>
      <c r="E8" s="1"/>
      <c r="F8" s="1"/>
    </row>
    <row r="9" spans="1:8" x14ac:dyDescent="0.25">
      <c r="A9" s="7"/>
      <c r="B9" s="3" t="s">
        <v>5</v>
      </c>
      <c r="C9" s="7"/>
      <c r="D9" s="7"/>
      <c r="E9" s="1"/>
      <c r="F9" s="1"/>
    </row>
    <row r="10" spans="1:8" ht="30" x14ac:dyDescent="0.25">
      <c r="A10" s="11">
        <v>1</v>
      </c>
      <c r="B10" s="42" t="s">
        <v>48</v>
      </c>
      <c r="C10" s="3">
        <v>1223.92</v>
      </c>
      <c r="D10" s="3"/>
      <c r="E10" s="1"/>
      <c r="F10" s="1"/>
    </row>
    <row r="11" spans="1:8" ht="60" x14ac:dyDescent="0.25">
      <c r="A11" s="11">
        <v>2</v>
      </c>
      <c r="B11" s="42" t="s">
        <v>49</v>
      </c>
      <c r="C11" s="3">
        <v>935</v>
      </c>
      <c r="D11" s="3"/>
      <c r="E11" s="1"/>
      <c r="F11" s="1"/>
    </row>
    <row r="12" spans="1:8" s="5" customFormat="1" x14ac:dyDescent="0.25">
      <c r="A12" s="11"/>
      <c r="B12" s="3" t="s">
        <v>54</v>
      </c>
      <c r="C12" s="3">
        <f>SUM(C10:C11)</f>
        <v>2158.92</v>
      </c>
      <c r="D12" s="3">
        <f>C12+D8</f>
        <v>4317.84</v>
      </c>
      <c r="E12" s="4"/>
      <c r="F12" s="4"/>
    </row>
    <row r="13" spans="1:8" s="5" customFormat="1" x14ac:dyDescent="0.25">
      <c r="A13" s="7"/>
      <c r="B13" s="3" t="s">
        <v>3</v>
      </c>
      <c r="C13" s="7"/>
      <c r="D13" s="7"/>
      <c r="E13" s="4"/>
      <c r="F13" s="4"/>
    </row>
    <row r="14" spans="1:8" ht="30" x14ac:dyDescent="0.25">
      <c r="A14" s="11">
        <v>1</v>
      </c>
      <c r="B14" s="42" t="s">
        <v>48</v>
      </c>
      <c r="C14" s="3">
        <v>1223.92</v>
      </c>
      <c r="D14" s="3"/>
      <c r="E14" s="1"/>
      <c r="F14" s="1"/>
    </row>
    <row r="15" spans="1:8" ht="60" x14ac:dyDescent="0.25">
      <c r="A15" s="11">
        <v>2</v>
      </c>
      <c r="B15" s="42" t="s">
        <v>49</v>
      </c>
      <c r="C15" s="3">
        <v>935</v>
      </c>
      <c r="D15" s="3"/>
      <c r="E15" s="1"/>
      <c r="F15" s="1"/>
    </row>
    <row r="16" spans="1:8" x14ac:dyDescent="0.25">
      <c r="A16" s="11"/>
      <c r="B16" s="41" t="s">
        <v>55</v>
      </c>
      <c r="C16" s="3">
        <f>SUM(C14:C15)</f>
        <v>2158.92</v>
      </c>
      <c r="D16" s="3">
        <f>C16+D12</f>
        <v>6476.76</v>
      </c>
      <c r="E16" s="1"/>
      <c r="F16" s="1"/>
    </row>
    <row r="17" spans="1:6" x14ac:dyDescent="0.25">
      <c r="A17" s="7"/>
      <c r="B17" s="3" t="s">
        <v>7</v>
      </c>
      <c r="C17" s="7"/>
      <c r="D17" s="7"/>
      <c r="E17" s="1"/>
      <c r="F17" s="1"/>
    </row>
    <row r="18" spans="1:6" ht="30" x14ac:dyDescent="0.25">
      <c r="A18" s="11">
        <v>1</v>
      </c>
      <c r="B18" s="42" t="s">
        <v>48</v>
      </c>
      <c r="C18" s="11">
        <v>1223.92</v>
      </c>
      <c r="D18" s="3"/>
      <c r="E18" s="1"/>
      <c r="F18" s="1"/>
    </row>
    <row r="19" spans="1:6" ht="60" x14ac:dyDescent="0.25">
      <c r="A19" s="11">
        <v>2</v>
      </c>
      <c r="B19" s="42" t="s">
        <v>49</v>
      </c>
      <c r="C19" s="11">
        <v>935</v>
      </c>
      <c r="D19" s="3"/>
      <c r="E19" s="1"/>
      <c r="F19" s="1"/>
    </row>
    <row r="20" spans="1:6" s="5" customFormat="1" ht="30" x14ac:dyDescent="0.25">
      <c r="A20" s="3">
        <v>3</v>
      </c>
      <c r="B20" s="11" t="s">
        <v>58</v>
      </c>
      <c r="C20" s="11">
        <v>1195.1500000000001</v>
      </c>
      <c r="D20" s="3"/>
      <c r="E20" s="4"/>
      <c r="F20" s="4"/>
    </row>
    <row r="21" spans="1:6" s="5" customFormat="1" x14ac:dyDescent="0.25">
      <c r="A21" s="7"/>
      <c r="B21" s="3" t="s">
        <v>59</v>
      </c>
      <c r="C21" s="3">
        <f>SUM(C18:C20)</f>
        <v>3354.07</v>
      </c>
      <c r="D21" s="3">
        <f>C21+D16</f>
        <v>9830.83</v>
      </c>
      <c r="E21" s="4"/>
      <c r="F21" s="4"/>
    </row>
    <row r="22" spans="1:6" x14ac:dyDescent="0.25">
      <c r="A22" s="7"/>
      <c r="B22" s="3" t="s">
        <v>8</v>
      </c>
      <c r="C22" s="7"/>
      <c r="D22" s="7"/>
      <c r="E22" s="1"/>
      <c r="F22" s="1"/>
    </row>
    <row r="23" spans="1:6" ht="30" x14ac:dyDescent="0.25">
      <c r="A23" s="11">
        <v>1</v>
      </c>
      <c r="B23" s="42" t="s">
        <v>48</v>
      </c>
      <c r="C23" s="11">
        <v>1223.92</v>
      </c>
      <c r="D23" s="3"/>
      <c r="E23" s="1"/>
      <c r="F23" s="1"/>
    </row>
    <row r="24" spans="1:6" ht="60" x14ac:dyDescent="0.25">
      <c r="A24" s="11">
        <v>2</v>
      </c>
      <c r="B24" s="42" t="s">
        <v>49</v>
      </c>
      <c r="C24" s="11">
        <v>935</v>
      </c>
      <c r="D24" s="3"/>
      <c r="E24" s="1"/>
      <c r="F24" s="1"/>
    </row>
    <row r="25" spans="1:6" x14ac:dyDescent="0.25">
      <c r="A25" s="11">
        <v>3</v>
      </c>
      <c r="B25" s="11" t="s">
        <v>62</v>
      </c>
      <c r="C25" s="11">
        <v>2688.5</v>
      </c>
      <c r="D25" s="3"/>
      <c r="E25" s="1"/>
      <c r="F25" s="1"/>
    </row>
    <row r="26" spans="1:6" x14ac:dyDescent="0.25">
      <c r="A26" s="7">
        <v>4</v>
      </c>
      <c r="B26" s="11" t="s">
        <v>63</v>
      </c>
      <c r="C26" s="7">
        <v>9180</v>
      </c>
      <c r="D26" s="7"/>
      <c r="E26" s="1"/>
      <c r="F26" s="1"/>
    </row>
    <row r="27" spans="1:6" x14ac:dyDescent="0.25">
      <c r="A27" s="11"/>
      <c r="B27" s="41" t="s">
        <v>64</v>
      </c>
      <c r="C27" s="3">
        <f>SUM(C23:C26)</f>
        <v>14027.42</v>
      </c>
      <c r="D27" s="3">
        <f>C27+D21</f>
        <v>23858.25</v>
      </c>
      <c r="E27" s="1"/>
      <c r="F27" s="1"/>
    </row>
    <row r="28" spans="1:6" x14ac:dyDescent="0.25">
      <c r="A28" s="7"/>
      <c r="B28" s="3" t="s">
        <v>9</v>
      </c>
      <c r="C28" s="7"/>
      <c r="D28" s="7"/>
      <c r="E28" s="1"/>
      <c r="F28" s="1"/>
    </row>
    <row r="29" spans="1:6" ht="30" x14ac:dyDescent="0.25">
      <c r="A29" s="11">
        <v>1</v>
      </c>
      <c r="B29" s="42" t="s">
        <v>48</v>
      </c>
      <c r="C29" s="11">
        <v>1223.92</v>
      </c>
      <c r="D29" s="3"/>
      <c r="E29" s="1"/>
      <c r="F29" s="1"/>
    </row>
    <row r="30" spans="1:6" ht="60" x14ac:dyDescent="0.25">
      <c r="A30" s="11">
        <v>2</v>
      </c>
      <c r="B30" s="42" t="s">
        <v>49</v>
      </c>
      <c r="C30" s="11">
        <v>935</v>
      </c>
      <c r="D30" s="3"/>
      <c r="E30" s="1"/>
      <c r="F30" s="1"/>
    </row>
    <row r="31" spans="1:6" x14ac:dyDescent="0.25">
      <c r="A31" s="7"/>
      <c r="B31" s="3" t="s">
        <v>67</v>
      </c>
      <c r="C31" s="9">
        <f>SUM(C29:C30)</f>
        <v>2158.92</v>
      </c>
      <c r="D31" s="3">
        <f>C31+D27</f>
        <v>26017.17</v>
      </c>
      <c r="E31" s="1"/>
      <c r="F31" s="1"/>
    </row>
    <row r="32" spans="1:6" x14ac:dyDescent="0.25">
      <c r="A32" s="7"/>
      <c r="B32" s="3" t="s">
        <v>10</v>
      </c>
      <c r="C32" s="7"/>
      <c r="D32" s="7"/>
      <c r="E32" s="1"/>
      <c r="F32" s="1"/>
    </row>
    <row r="33" spans="1:6" ht="30" x14ac:dyDescent="0.25">
      <c r="A33" s="11">
        <v>1</v>
      </c>
      <c r="B33" s="42" t="s">
        <v>48</v>
      </c>
      <c r="C33" s="11">
        <v>1223.92</v>
      </c>
      <c r="D33" s="3"/>
      <c r="E33" s="1"/>
      <c r="F33" s="1"/>
    </row>
    <row r="34" spans="1:6" ht="60" x14ac:dyDescent="0.25">
      <c r="A34" s="11">
        <v>2</v>
      </c>
      <c r="B34" s="42" t="s">
        <v>49</v>
      </c>
      <c r="C34" s="11">
        <v>935</v>
      </c>
      <c r="D34" s="3"/>
      <c r="E34" s="1"/>
      <c r="F34" s="1"/>
    </row>
    <row r="35" spans="1:6" x14ac:dyDescent="0.25">
      <c r="A35" s="7"/>
      <c r="B35" s="3" t="s">
        <v>68</v>
      </c>
      <c r="C35" s="9">
        <f>SUM(C33:C34)</f>
        <v>2158.92</v>
      </c>
      <c r="D35" s="3">
        <f>C35+D31</f>
        <v>28176.089999999997</v>
      </c>
      <c r="E35" s="1"/>
      <c r="F35" s="1"/>
    </row>
    <row r="36" spans="1:6" x14ac:dyDescent="0.25">
      <c r="A36" s="7"/>
      <c r="B36" s="3" t="s">
        <v>11</v>
      </c>
      <c r="C36" s="7"/>
      <c r="D36" s="7"/>
      <c r="E36" s="1"/>
      <c r="F36" s="1"/>
    </row>
    <row r="37" spans="1:6" ht="30" x14ac:dyDescent="0.25">
      <c r="A37" s="11">
        <v>1</v>
      </c>
      <c r="B37" s="42" t="s">
        <v>48</v>
      </c>
      <c r="C37" s="11">
        <v>1223.92</v>
      </c>
      <c r="D37" s="3"/>
      <c r="E37" s="1"/>
      <c r="F37" s="1"/>
    </row>
    <row r="38" spans="1:6" ht="60" x14ac:dyDescent="0.25">
      <c r="A38" s="11">
        <v>2</v>
      </c>
      <c r="B38" s="42" t="s">
        <v>49</v>
      </c>
      <c r="C38" s="11">
        <v>935</v>
      </c>
      <c r="D38" s="3"/>
      <c r="E38" s="1"/>
      <c r="F38" s="1"/>
    </row>
    <row r="39" spans="1:6" x14ac:dyDescent="0.25">
      <c r="A39" s="7"/>
      <c r="B39" s="3" t="s">
        <v>73</v>
      </c>
      <c r="C39" s="9">
        <f>SUM(C37:C38)</f>
        <v>2158.92</v>
      </c>
      <c r="D39" s="3">
        <f>C39+D35</f>
        <v>30335.009999999995</v>
      </c>
      <c r="E39" s="1"/>
      <c r="F39" s="1"/>
    </row>
    <row r="40" spans="1:6" x14ac:dyDescent="0.25">
      <c r="A40" s="7"/>
      <c r="B40" s="3" t="s">
        <v>12</v>
      </c>
      <c r="C40" s="7"/>
      <c r="D40" s="7"/>
      <c r="E40" s="1"/>
      <c r="F40" s="1"/>
    </row>
    <row r="41" spans="1:6" ht="30" x14ac:dyDescent="0.25">
      <c r="A41" s="11">
        <v>1</v>
      </c>
      <c r="B41" s="42" t="s">
        <v>48</v>
      </c>
      <c r="C41" s="11">
        <v>1223.92</v>
      </c>
      <c r="D41" s="3"/>
      <c r="E41" s="1"/>
      <c r="F41" s="1"/>
    </row>
    <row r="42" spans="1:6" ht="60" x14ac:dyDescent="0.25">
      <c r="A42" s="11">
        <v>2</v>
      </c>
      <c r="B42" s="42" t="s">
        <v>49</v>
      </c>
      <c r="C42" s="11">
        <v>935</v>
      </c>
      <c r="D42" s="3"/>
      <c r="E42" s="1"/>
      <c r="F42" s="1"/>
    </row>
    <row r="43" spans="1:6" x14ac:dyDescent="0.25">
      <c r="A43" s="7"/>
      <c r="B43" s="3" t="s">
        <v>75</v>
      </c>
      <c r="C43" s="9">
        <f>SUM(C41:C42)</f>
        <v>2158.92</v>
      </c>
      <c r="D43" s="3">
        <f>C43+D39</f>
        <v>32493.929999999993</v>
      </c>
      <c r="E43" s="1"/>
      <c r="F43" s="1"/>
    </row>
    <row r="44" spans="1:6" x14ac:dyDescent="0.25">
      <c r="A44" s="7"/>
      <c r="B44" s="3" t="s">
        <v>13</v>
      </c>
      <c r="C44" s="7"/>
      <c r="D44" s="7"/>
      <c r="E44" s="1"/>
      <c r="F44" s="1"/>
    </row>
    <row r="45" spans="1:6" ht="30" x14ac:dyDescent="0.25">
      <c r="A45" s="11">
        <v>1</v>
      </c>
      <c r="B45" s="42" t="s">
        <v>48</v>
      </c>
      <c r="C45" s="11">
        <v>1223.92</v>
      </c>
      <c r="D45" s="3"/>
      <c r="E45" s="1"/>
      <c r="F45" s="1"/>
    </row>
    <row r="46" spans="1:6" ht="60" x14ac:dyDescent="0.25">
      <c r="A46" s="11">
        <v>2</v>
      </c>
      <c r="B46" s="42" t="s">
        <v>49</v>
      </c>
      <c r="C46" s="11">
        <v>935</v>
      </c>
      <c r="D46" s="3"/>
      <c r="E46" s="1"/>
      <c r="F46" s="1"/>
    </row>
    <row r="47" spans="1:6" x14ac:dyDescent="0.25">
      <c r="A47" s="7"/>
      <c r="B47" s="3" t="s">
        <v>77</v>
      </c>
      <c r="C47" s="9">
        <f>SUM(C45:C46)</f>
        <v>2158.92</v>
      </c>
      <c r="D47" s="3">
        <f>C47+D43</f>
        <v>34652.849999999991</v>
      </c>
      <c r="E47" s="1"/>
      <c r="F47" s="1"/>
    </row>
    <row r="48" spans="1:6" x14ac:dyDescent="0.25">
      <c r="A48" s="7"/>
      <c r="B48" s="3" t="s">
        <v>14</v>
      </c>
      <c r="C48" s="7"/>
      <c r="D48" s="7"/>
      <c r="E48" s="1"/>
      <c r="F48" s="1"/>
    </row>
    <row r="49" spans="1:6" ht="30" x14ac:dyDescent="0.25">
      <c r="A49" s="11">
        <v>1</v>
      </c>
      <c r="B49" s="42" t="s">
        <v>48</v>
      </c>
      <c r="C49" s="11">
        <v>1223.92</v>
      </c>
      <c r="D49" s="3"/>
      <c r="E49" s="1"/>
      <c r="F49" s="1"/>
    </row>
    <row r="50" spans="1:6" ht="60" x14ac:dyDescent="0.25">
      <c r="A50" s="11">
        <v>2</v>
      </c>
      <c r="B50" s="42" t="s">
        <v>49</v>
      </c>
      <c r="C50" s="11">
        <v>935</v>
      </c>
      <c r="D50" s="3"/>
      <c r="E50" s="1"/>
      <c r="F50" s="1"/>
    </row>
    <row r="51" spans="1:6" x14ac:dyDescent="0.25">
      <c r="A51" s="7"/>
      <c r="B51" s="3" t="s">
        <v>80</v>
      </c>
      <c r="C51" s="9">
        <f>SUM(C49:C50)</f>
        <v>2158.92</v>
      </c>
      <c r="D51" s="3">
        <f>C51+D47</f>
        <v>36811.76999999999</v>
      </c>
      <c r="E51" s="1"/>
      <c r="F51" s="1"/>
    </row>
    <row r="52" spans="1:6" x14ac:dyDescent="0.25">
      <c r="A52" s="7"/>
      <c r="B52" s="3" t="s">
        <v>15</v>
      </c>
      <c r="C52" s="7"/>
      <c r="D52" s="7"/>
      <c r="E52" s="1"/>
      <c r="F52" s="1"/>
    </row>
    <row r="53" spans="1:6" ht="30" x14ac:dyDescent="0.25">
      <c r="A53" s="11">
        <v>1</v>
      </c>
      <c r="B53" s="42" t="s">
        <v>48</v>
      </c>
      <c r="C53" s="11">
        <v>1223.92</v>
      </c>
      <c r="D53" s="3"/>
      <c r="E53" s="1"/>
      <c r="F53" s="1"/>
    </row>
    <row r="54" spans="1:6" ht="60" x14ac:dyDescent="0.25">
      <c r="A54" s="11">
        <v>2</v>
      </c>
      <c r="B54" s="42" t="s">
        <v>49</v>
      </c>
      <c r="C54" s="11">
        <v>935</v>
      </c>
      <c r="D54" s="3"/>
      <c r="E54" s="1"/>
      <c r="F54" s="1"/>
    </row>
    <row r="55" spans="1:6" x14ac:dyDescent="0.25">
      <c r="A55" s="7"/>
      <c r="B55" s="3" t="s">
        <v>81</v>
      </c>
      <c r="C55" s="9">
        <f>SUM(C53:C54)</f>
        <v>2158.92</v>
      </c>
      <c r="D55" s="3">
        <f>C55+D51</f>
        <v>38970.689999999988</v>
      </c>
      <c r="E55" s="1"/>
      <c r="F55" s="1"/>
    </row>
    <row r="56" spans="1:6" x14ac:dyDescent="0.25">
      <c r="A56" s="11"/>
      <c r="B56" s="3"/>
      <c r="C56" s="11"/>
      <c r="D56" s="3"/>
      <c r="E56" s="1"/>
      <c r="F56" s="1"/>
    </row>
    <row r="57" spans="1:6" x14ac:dyDescent="0.25">
      <c r="A57" s="11"/>
      <c r="B57" s="42"/>
      <c r="C57" s="11"/>
      <c r="D57" s="3"/>
      <c r="E57" s="1"/>
      <c r="F57" s="1"/>
    </row>
    <row r="58" spans="1:6" x14ac:dyDescent="0.25">
      <c r="A58" s="11"/>
      <c r="B58" s="42"/>
      <c r="C58" s="11"/>
      <c r="D58" s="3"/>
      <c r="E58" s="1"/>
      <c r="F58" s="1"/>
    </row>
    <row r="59" spans="1:6" x14ac:dyDescent="0.25">
      <c r="A59" s="11"/>
      <c r="B59" s="3"/>
      <c r="C59" s="3"/>
      <c r="D59" s="3"/>
      <c r="E59" s="1"/>
      <c r="F59" s="1"/>
    </row>
    <row r="60" spans="1:6" x14ac:dyDescent="0.25">
      <c r="A60" s="11"/>
      <c r="B60" s="11"/>
      <c r="C60" s="11"/>
      <c r="D60" s="3"/>
      <c r="E60" s="1"/>
      <c r="F60" s="1"/>
    </row>
    <row r="61" spans="1:6" x14ac:dyDescent="0.25">
      <c r="A61" s="11"/>
      <c r="B61" s="11"/>
      <c r="C61" s="11"/>
      <c r="D61" s="11"/>
      <c r="E61" s="1"/>
      <c r="F61" s="1"/>
    </row>
    <row r="62" spans="1:6" x14ac:dyDescent="0.25">
      <c r="A62" s="11"/>
      <c r="B62" s="3"/>
      <c r="C62" s="3"/>
      <c r="D62" s="3"/>
      <c r="E62" s="1"/>
      <c r="F62" s="1"/>
    </row>
    <row r="63" spans="1:6" x14ac:dyDescent="0.25">
      <c r="A63" s="11"/>
      <c r="B63" s="3"/>
      <c r="C63" s="11"/>
      <c r="D63" s="13"/>
    </row>
    <row r="64" spans="1:6" x14ac:dyDescent="0.25">
      <c r="A64" s="11"/>
      <c r="B64" s="11"/>
      <c r="C64" s="11"/>
      <c r="D64" s="13"/>
    </row>
    <row r="65" spans="1:4" x14ac:dyDescent="0.25">
      <c r="A65" s="11"/>
      <c r="B65" s="11"/>
      <c r="C65" s="11"/>
      <c r="D65" s="13"/>
    </row>
    <row r="66" spans="1:4" x14ac:dyDescent="0.25">
      <c r="A66" s="11"/>
      <c r="B66" s="11"/>
      <c r="C66" s="11"/>
      <c r="D66" s="13"/>
    </row>
    <row r="67" spans="1:4" x14ac:dyDescent="0.25">
      <c r="A67" s="11"/>
      <c r="B67" s="11"/>
      <c r="C67" s="11"/>
      <c r="D67" s="13"/>
    </row>
    <row r="68" spans="1:4" x14ac:dyDescent="0.25">
      <c r="A68" s="13"/>
      <c r="B68" s="3"/>
      <c r="C68" s="12"/>
      <c r="D68" s="12"/>
    </row>
    <row r="69" spans="1:4" x14ac:dyDescent="0.25">
      <c r="A69" s="13"/>
      <c r="B69" s="3"/>
      <c r="C69" s="13"/>
      <c r="D69" s="13"/>
    </row>
    <row r="70" spans="1:4" x14ac:dyDescent="0.25">
      <c r="A70" s="11"/>
      <c r="B70" s="11"/>
      <c r="C70" s="11"/>
      <c r="D70" s="13"/>
    </row>
    <row r="71" spans="1:4" x14ac:dyDescent="0.25">
      <c r="A71" s="11"/>
      <c r="B71" s="11"/>
      <c r="C71" s="11"/>
      <c r="D71" s="13"/>
    </row>
    <row r="72" spans="1:4" x14ac:dyDescent="0.25">
      <c r="A72" s="11"/>
      <c r="B72" s="11"/>
      <c r="C72" s="11"/>
      <c r="D72" s="13"/>
    </row>
    <row r="73" spans="1:4" x14ac:dyDescent="0.25">
      <c r="A73" s="11"/>
      <c r="B73" s="11"/>
      <c r="C73" s="11"/>
      <c r="D73" s="13"/>
    </row>
    <row r="74" spans="1:4" x14ac:dyDescent="0.25">
      <c r="A74" s="13"/>
      <c r="B74" s="3"/>
      <c r="C74" s="12"/>
      <c r="D74" s="12"/>
    </row>
    <row r="75" spans="1:4" x14ac:dyDescent="0.25">
      <c r="A75" s="13"/>
      <c r="B75" s="3"/>
      <c r="C75" s="13"/>
      <c r="D75" s="13"/>
    </row>
    <row r="76" spans="1:4" x14ac:dyDescent="0.25">
      <c r="A76" s="11"/>
      <c r="B76" s="11"/>
      <c r="C76" s="11"/>
      <c r="D76" s="13"/>
    </row>
    <row r="77" spans="1:4" x14ac:dyDescent="0.25">
      <c r="A77" s="11"/>
      <c r="B77" s="11"/>
      <c r="C77" s="11"/>
      <c r="D77" s="13"/>
    </row>
    <row r="78" spans="1:4" x14ac:dyDescent="0.25">
      <c r="A78" s="11"/>
      <c r="B78" s="11"/>
      <c r="C78" s="11"/>
      <c r="D78" s="13"/>
    </row>
    <row r="79" spans="1:4" x14ac:dyDescent="0.25">
      <c r="B79" s="32"/>
      <c r="C79" s="21"/>
      <c r="D79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6" t="s">
        <v>52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2" t="s">
        <v>47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6" t="s">
        <v>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3</v>
      </c>
      <c r="C5" s="7"/>
      <c r="D5" s="7"/>
      <c r="E5" s="1"/>
      <c r="F5" s="1"/>
      <c r="G5" s="1"/>
      <c r="H5" s="1"/>
    </row>
    <row r="6" spans="1:8" ht="30" x14ac:dyDescent="0.25">
      <c r="A6" s="42">
        <v>1</v>
      </c>
      <c r="B6" s="42" t="s">
        <v>56</v>
      </c>
      <c r="C6" s="42">
        <v>4131</v>
      </c>
      <c r="D6" s="41">
        <f>C6</f>
        <v>4131</v>
      </c>
      <c r="E6" s="1"/>
      <c r="F6" s="1"/>
      <c r="G6" s="1"/>
      <c r="H6" s="1"/>
    </row>
    <row r="7" spans="1:8" x14ac:dyDescent="0.25">
      <c r="A7" s="42"/>
      <c r="B7" s="41" t="s">
        <v>7</v>
      </c>
      <c r="C7" s="42"/>
      <c r="D7" s="41"/>
      <c r="E7" s="1"/>
      <c r="F7" s="1"/>
      <c r="G7" s="1"/>
      <c r="H7" s="1"/>
    </row>
    <row r="8" spans="1:8" ht="30" x14ac:dyDescent="0.25">
      <c r="A8" s="42">
        <v>1</v>
      </c>
      <c r="B8" s="42" t="s">
        <v>60</v>
      </c>
      <c r="C8" s="42">
        <v>287.5</v>
      </c>
      <c r="D8" s="41"/>
      <c r="E8" s="1"/>
      <c r="F8" s="1"/>
      <c r="G8" s="1"/>
      <c r="H8" s="1"/>
    </row>
    <row r="9" spans="1:8" x14ac:dyDescent="0.25">
      <c r="A9" s="42">
        <v>2</v>
      </c>
      <c r="B9" s="42" t="s">
        <v>61</v>
      </c>
      <c r="C9" s="42">
        <v>1100</v>
      </c>
      <c r="D9" s="41"/>
      <c r="E9" s="1"/>
      <c r="F9" s="1"/>
      <c r="G9" s="1"/>
      <c r="H9" s="1"/>
    </row>
    <row r="10" spans="1:8" s="1" customFormat="1" x14ac:dyDescent="0.25">
      <c r="A10" s="42"/>
      <c r="B10" s="41" t="s">
        <v>59</v>
      </c>
      <c r="C10" s="41">
        <f>SUM(C8:C9)</f>
        <v>1387.5</v>
      </c>
      <c r="D10" s="41">
        <f>C10+D6</f>
        <v>5518.5</v>
      </c>
    </row>
    <row r="11" spans="1:8" s="1" customFormat="1" x14ac:dyDescent="0.25">
      <c r="A11" s="42"/>
      <c r="B11" s="41" t="s">
        <v>8</v>
      </c>
      <c r="C11" s="42"/>
      <c r="D11" s="41"/>
    </row>
    <row r="12" spans="1:8" s="4" customFormat="1" ht="30" x14ac:dyDescent="0.25">
      <c r="A12" s="42">
        <v>1</v>
      </c>
      <c r="B12" s="42" t="s">
        <v>65</v>
      </c>
      <c r="C12" s="41">
        <v>5508</v>
      </c>
      <c r="D12" s="41">
        <f>C12+D10</f>
        <v>11026.5</v>
      </c>
      <c r="F12" s="1"/>
    </row>
    <row r="13" spans="1:8" s="4" customFormat="1" x14ac:dyDescent="0.25">
      <c r="A13" s="42"/>
      <c r="B13" s="41" t="s">
        <v>13</v>
      </c>
      <c r="C13" s="42"/>
      <c r="D13" s="41"/>
      <c r="F13" s="1"/>
    </row>
    <row r="14" spans="1:8" s="4" customFormat="1" x14ac:dyDescent="0.25">
      <c r="A14" s="42">
        <v>1</v>
      </c>
      <c r="B14" s="42" t="s">
        <v>78</v>
      </c>
      <c r="C14" s="41">
        <v>3577.4</v>
      </c>
      <c r="D14" s="41">
        <f>C14+D12</f>
        <v>14603.9</v>
      </c>
      <c r="F14" s="1"/>
    </row>
    <row r="15" spans="1:8" s="4" customFormat="1" x14ac:dyDescent="0.25">
      <c r="A15" s="42"/>
      <c r="B15" s="41"/>
      <c r="C15" s="41"/>
      <c r="D15" s="41"/>
      <c r="F15" s="1"/>
    </row>
    <row r="16" spans="1:8" s="4" customFormat="1" x14ac:dyDescent="0.25">
      <c r="A16" s="42"/>
      <c r="B16" s="42"/>
      <c r="C16" s="42"/>
      <c r="D16" s="41"/>
      <c r="F16" s="1"/>
    </row>
    <row r="17" spans="1:6" s="4" customFormat="1" x14ac:dyDescent="0.25">
      <c r="A17" s="42"/>
      <c r="B17" s="42"/>
      <c r="C17" s="42"/>
      <c r="D17" s="41"/>
      <c r="F17" s="1"/>
    </row>
    <row r="18" spans="1:6" s="4" customFormat="1" x14ac:dyDescent="0.25">
      <c r="A18" s="42"/>
      <c r="B18" s="41"/>
      <c r="C18" s="41"/>
      <c r="D18" s="41"/>
      <c r="F18" s="1"/>
    </row>
    <row r="19" spans="1:6" s="4" customFormat="1" x14ac:dyDescent="0.25">
      <c r="A19" s="42"/>
      <c r="B19" s="42"/>
      <c r="C19" s="42"/>
      <c r="D19" s="41"/>
      <c r="F19" s="1"/>
    </row>
    <row r="20" spans="1:6" s="4" customFormat="1" x14ac:dyDescent="0.25">
      <c r="A20" s="42"/>
      <c r="B20" s="42"/>
      <c r="C20" s="42"/>
      <c r="D20" s="41"/>
      <c r="F20" s="1"/>
    </row>
    <row r="21" spans="1:6" s="4" customFormat="1" x14ac:dyDescent="0.25">
      <c r="A21" s="42"/>
      <c r="B21" s="41"/>
      <c r="C21" s="41"/>
      <c r="D21" s="41"/>
      <c r="F21" s="1"/>
    </row>
    <row r="22" spans="1:6" s="4" customFormat="1" x14ac:dyDescent="0.25">
      <c r="A22" s="42"/>
      <c r="B22" s="41"/>
      <c r="C22" s="42"/>
      <c r="D22" s="41"/>
      <c r="F22" s="1"/>
    </row>
    <row r="23" spans="1:6" s="4" customFormat="1" x14ac:dyDescent="0.25">
      <c r="A23" s="42"/>
      <c r="B23" s="42"/>
      <c r="C23" s="42"/>
      <c r="D23" s="41"/>
      <c r="F23" s="1"/>
    </row>
    <row r="24" spans="1:6" s="4" customFormat="1" x14ac:dyDescent="0.25">
      <c r="A24" s="42"/>
      <c r="B24" s="42"/>
      <c r="C24" s="42"/>
      <c r="D24" s="41"/>
      <c r="F24" s="1"/>
    </row>
    <row r="25" spans="1:6" s="4" customFormat="1" x14ac:dyDescent="0.25">
      <c r="A25" s="42"/>
      <c r="B25" s="41"/>
      <c r="C25" s="41"/>
      <c r="D25" s="41"/>
      <c r="F25" s="1"/>
    </row>
    <row r="26" spans="1:6" s="4" customFormat="1" x14ac:dyDescent="0.25">
      <c r="A26" s="42"/>
      <c r="B26" s="41"/>
      <c r="C26" s="42"/>
      <c r="D26" s="41"/>
      <c r="F26" s="1"/>
    </row>
    <row r="27" spans="1:6" s="4" customFormat="1" x14ac:dyDescent="0.25">
      <c r="A27" s="42"/>
      <c r="B27" s="42"/>
      <c r="C27" s="42"/>
      <c r="D27" s="41"/>
      <c r="F27" s="1"/>
    </row>
    <row r="28" spans="1:6" s="4" customFormat="1" x14ac:dyDescent="0.25">
      <c r="A28" s="42"/>
      <c r="B28" s="42"/>
      <c r="C28" s="42"/>
      <c r="D28" s="41"/>
      <c r="F28" s="1"/>
    </row>
    <row r="29" spans="1:6" s="4" customFormat="1" x14ac:dyDescent="0.25">
      <c r="A29" s="42"/>
      <c r="B29" s="41"/>
      <c r="C29" s="42"/>
      <c r="D29" s="41"/>
      <c r="F29" s="1"/>
    </row>
    <row r="30" spans="1:6" s="4" customFormat="1" x14ac:dyDescent="0.25">
      <c r="A30" s="42"/>
      <c r="B30" s="41"/>
      <c r="C30" s="42"/>
      <c r="D30" s="41"/>
      <c r="F30" s="1"/>
    </row>
    <row r="31" spans="1:6" s="4" customFormat="1" x14ac:dyDescent="0.25">
      <c r="A31" s="42"/>
      <c r="B31" s="41"/>
      <c r="C31" s="42"/>
      <c r="D31" s="41"/>
      <c r="F31" s="1"/>
    </row>
    <row r="32" spans="1:6" s="4" customFormat="1" x14ac:dyDescent="0.25">
      <c r="A32" s="42"/>
      <c r="B32" s="41"/>
      <c r="C32" s="42"/>
      <c r="D32" s="41"/>
      <c r="F32" s="1"/>
    </row>
    <row r="33" spans="1:4" s="4" customFormat="1" x14ac:dyDescent="0.25">
      <c r="A33" s="41"/>
      <c r="B33" s="42"/>
      <c r="C33" s="42"/>
      <c r="D33" s="41"/>
    </row>
    <row r="34" spans="1:4" s="1" customFormat="1" ht="15" customHeight="1" x14ac:dyDescent="0.25">
      <c r="A34" s="42"/>
      <c r="B34" s="41"/>
      <c r="C34" s="42"/>
      <c r="D34" s="42"/>
    </row>
    <row r="35" spans="1:4" x14ac:dyDescent="0.25">
      <c r="A35" s="43"/>
      <c r="B35" s="42"/>
      <c r="C35" s="43"/>
      <c r="D35" s="43"/>
    </row>
    <row r="36" spans="1:4" x14ac:dyDescent="0.25">
      <c r="A36" s="43"/>
      <c r="B36" s="41"/>
      <c r="C36" s="44"/>
      <c r="D36" s="44"/>
    </row>
    <row r="37" spans="1:4" x14ac:dyDescent="0.25">
      <c r="A37" s="46"/>
      <c r="B37" s="46"/>
      <c r="C37" s="46"/>
      <c r="D37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66" t="s">
        <v>52</v>
      </c>
      <c r="C1" s="66"/>
      <c r="D1" s="66"/>
    </row>
    <row r="2" spans="1:4" ht="15.75" x14ac:dyDescent="0.25">
      <c r="A2" s="1"/>
      <c r="B2" s="2" t="s">
        <v>47</v>
      </c>
      <c r="C2" s="31"/>
      <c r="D2" s="31"/>
    </row>
    <row r="3" spans="1:4" ht="15.75" x14ac:dyDescent="0.25">
      <c r="A3" s="1"/>
      <c r="B3" s="66" t="s">
        <v>34</v>
      </c>
      <c r="C3" s="66"/>
      <c r="D3" s="66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2"/>
      <c r="B5" s="41" t="s">
        <v>12</v>
      </c>
      <c r="C5" s="42"/>
      <c r="D5" s="42"/>
    </row>
    <row r="6" spans="1:4" ht="30" x14ac:dyDescent="0.25">
      <c r="A6" s="42">
        <v>1</v>
      </c>
      <c r="B6" s="42" t="s">
        <v>76</v>
      </c>
      <c r="C6" s="45">
        <v>365</v>
      </c>
      <c r="D6" s="41">
        <f>C6</f>
        <v>365</v>
      </c>
    </row>
    <row r="7" spans="1:4" x14ac:dyDescent="0.25">
      <c r="A7" s="42"/>
      <c r="B7" s="41" t="s">
        <v>13</v>
      </c>
      <c r="C7" s="45"/>
      <c r="D7" s="41"/>
    </row>
    <row r="8" spans="1:4" x14ac:dyDescent="0.25">
      <c r="A8" s="42">
        <v>1</v>
      </c>
      <c r="B8" s="42" t="s">
        <v>79</v>
      </c>
      <c r="C8" s="62">
        <v>476.7</v>
      </c>
      <c r="D8" s="41">
        <f>C8+D6</f>
        <v>841.7</v>
      </c>
    </row>
    <row r="9" spans="1:4" x14ac:dyDescent="0.25">
      <c r="A9" s="42"/>
      <c r="B9" s="41"/>
      <c r="C9" s="41"/>
      <c r="D9" s="41"/>
    </row>
    <row r="10" spans="1:4" x14ac:dyDescent="0.25">
      <c r="A10" s="42"/>
      <c r="B10" s="42"/>
      <c r="C10" s="42"/>
      <c r="D10" s="41"/>
    </row>
    <row r="11" spans="1:4" x14ac:dyDescent="0.25">
      <c r="A11" s="42"/>
      <c r="B11" s="41"/>
      <c r="C11" s="42"/>
      <c r="D11" s="42"/>
    </row>
    <row r="12" spans="1:4" x14ac:dyDescent="0.25">
      <c r="A12" s="42"/>
      <c r="B12" s="42"/>
      <c r="C12" s="41"/>
      <c r="D12" s="41"/>
    </row>
    <row r="13" spans="1:4" x14ac:dyDescent="0.25">
      <c r="A13" s="42"/>
      <c r="B13" s="41"/>
      <c r="C13" s="42"/>
      <c r="D13" s="42"/>
    </row>
    <row r="14" spans="1:4" x14ac:dyDescent="0.25">
      <c r="A14" s="42"/>
      <c r="B14" s="42"/>
      <c r="C14" s="42"/>
      <c r="D14" s="41"/>
    </row>
    <row r="15" spans="1:4" x14ac:dyDescent="0.25">
      <c r="A15" s="42"/>
      <c r="B15" s="41"/>
      <c r="C15" s="42"/>
      <c r="D15" s="41"/>
    </row>
    <row r="16" spans="1:4" x14ac:dyDescent="0.25">
      <c r="A16" s="42"/>
      <c r="B16" s="42"/>
      <c r="C16" s="42"/>
      <c r="D16" s="41"/>
    </row>
    <row r="17" spans="1:4" x14ac:dyDescent="0.25">
      <c r="A17" s="42"/>
      <c r="B17" s="41"/>
      <c r="C17" s="41"/>
      <c r="D17" s="41"/>
    </row>
    <row r="18" spans="1:4" x14ac:dyDescent="0.25">
      <c r="A18" s="42"/>
      <c r="B18" s="42"/>
      <c r="C18" s="42"/>
      <c r="D18" s="41"/>
    </row>
    <row r="19" spans="1:4" x14ac:dyDescent="0.25">
      <c r="A19" s="42"/>
      <c r="B19" s="42"/>
      <c r="C19" s="42"/>
      <c r="D19" s="42"/>
    </row>
    <row r="20" spans="1:4" x14ac:dyDescent="0.25">
      <c r="A20" s="42"/>
      <c r="B20" s="42"/>
      <c r="C20" s="42"/>
      <c r="D20" s="41"/>
    </row>
    <row r="21" spans="1:4" x14ac:dyDescent="0.25">
      <c r="A21" s="42"/>
      <c r="B21" s="41"/>
      <c r="C21" s="41"/>
      <c r="D21" s="41"/>
    </row>
    <row r="22" spans="1:4" x14ac:dyDescent="0.25">
      <c r="A22" s="42"/>
      <c r="B22" s="41"/>
      <c r="C22" s="42"/>
      <c r="D22" s="42"/>
    </row>
    <row r="23" spans="1:4" x14ac:dyDescent="0.25">
      <c r="A23" s="42"/>
      <c r="B23" s="42"/>
      <c r="C23" s="42"/>
      <c r="D23" s="41"/>
    </row>
    <row r="24" spans="1:4" x14ac:dyDescent="0.25">
      <c r="A24" s="42"/>
      <c r="B24" s="42"/>
      <c r="C24" s="42"/>
      <c r="D24" s="41"/>
    </row>
    <row r="25" spans="1:4" x14ac:dyDescent="0.25">
      <c r="A25" s="41"/>
      <c r="B25" s="41"/>
      <c r="C25" s="41"/>
      <c r="D25" s="41"/>
    </row>
    <row r="26" spans="1:4" x14ac:dyDescent="0.25">
      <c r="A26" s="41"/>
      <c r="B26" s="41"/>
      <c r="C26" s="42"/>
      <c r="D26" s="42"/>
    </row>
    <row r="27" spans="1:4" x14ac:dyDescent="0.25">
      <c r="A27" s="42"/>
      <c r="B27" s="42"/>
      <c r="C27" s="42"/>
      <c r="D27" s="41"/>
    </row>
    <row r="28" spans="1:4" x14ac:dyDescent="0.25">
      <c r="A28" s="42"/>
      <c r="B28" s="42"/>
      <c r="C28" s="42"/>
      <c r="D28" s="41"/>
    </row>
    <row r="29" spans="1:4" x14ac:dyDescent="0.25">
      <c r="A29" s="43"/>
      <c r="B29" s="42"/>
      <c r="C29" s="43"/>
      <c r="D29" s="44"/>
    </row>
    <row r="30" spans="1:4" x14ac:dyDescent="0.25">
      <c r="A30" s="43"/>
      <c r="B30" s="41"/>
      <c r="C30" s="43"/>
      <c r="D30" s="43"/>
    </row>
    <row r="31" spans="1:4" x14ac:dyDescent="0.25">
      <c r="A31" s="43"/>
      <c r="B31" s="42"/>
      <c r="C31" s="43"/>
      <c r="D31" s="43"/>
    </row>
    <row r="32" spans="1:4" x14ac:dyDescent="0.25">
      <c r="A32" s="43"/>
      <c r="B32" s="42"/>
      <c r="C32" s="43"/>
      <c r="D32" s="43"/>
    </row>
    <row r="33" spans="1:4" x14ac:dyDescent="0.25">
      <c r="A33" s="43"/>
      <c r="B33" s="42"/>
      <c r="C33" s="43"/>
      <c r="D33" s="44"/>
    </row>
    <row r="34" spans="1:4" x14ac:dyDescent="0.25">
      <c r="A34" s="43"/>
      <c r="B34" s="42"/>
      <c r="C34" s="43"/>
      <c r="D34" s="43"/>
    </row>
    <row r="35" spans="1:4" x14ac:dyDescent="0.25">
      <c r="A35" s="43"/>
      <c r="B35" s="42"/>
      <c r="C35" s="43"/>
      <c r="D35" s="43"/>
    </row>
    <row r="36" spans="1:4" x14ac:dyDescent="0.25">
      <c r="A36" s="43"/>
      <c r="B36" s="42"/>
      <c r="C36" s="43"/>
      <c r="D36" s="43"/>
    </row>
    <row r="37" spans="1:4" x14ac:dyDescent="0.25">
      <c r="A37" s="43"/>
      <c r="B37" s="41"/>
      <c r="C37" s="44"/>
      <c r="D37" s="44"/>
    </row>
    <row r="38" spans="1:4" x14ac:dyDescent="0.25">
      <c r="A38" s="43"/>
      <c r="B38" s="41"/>
      <c r="C38" s="43"/>
      <c r="D38" s="43"/>
    </row>
    <row r="39" spans="1:4" x14ac:dyDescent="0.25">
      <c r="A39" s="43"/>
      <c r="B39" s="42"/>
      <c r="C39" s="43"/>
      <c r="D39" s="43"/>
    </row>
    <row r="40" spans="1:4" x14ac:dyDescent="0.25">
      <c r="A40" s="43"/>
      <c r="B40" s="41"/>
      <c r="C40" s="44"/>
      <c r="D40" s="4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6" t="s">
        <v>52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47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52"/>
      <c r="B5" s="41" t="s">
        <v>10</v>
      </c>
      <c r="C5" s="52"/>
      <c r="D5" s="9"/>
      <c r="E5" s="1"/>
      <c r="F5" s="1"/>
      <c r="G5" s="1"/>
      <c r="H5" s="1"/>
    </row>
    <row r="6" spans="1:8" x14ac:dyDescent="0.25">
      <c r="A6" s="42">
        <v>1</v>
      </c>
      <c r="B6" s="42" t="s">
        <v>70</v>
      </c>
      <c r="C6" s="45">
        <v>5943.08</v>
      </c>
      <c r="D6" s="3"/>
    </row>
    <row r="7" spans="1:8" ht="30" x14ac:dyDescent="0.25">
      <c r="A7" s="43">
        <v>2</v>
      </c>
      <c r="B7" s="42" t="s">
        <v>71</v>
      </c>
      <c r="C7" s="53">
        <v>17307.849999999999</v>
      </c>
      <c r="D7" s="12"/>
    </row>
    <row r="8" spans="1:8" x14ac:dyDescent="0.25">
      <c r="A8" s="43"/>
      <c r="B8" s="41" t="s">
        <v>68</v>
      </c>
      <c r="C8" s="58">
        <f>SUM(C6:C7)</f>
        <v>23250.93</v>
      </c>
      <c r="D8" s="60">
        <f>C8</f>
        <v>23250.93</v>
      </c>
    </row>
    <row r="9" spans="1:8" x14ac:dyDescent="0.25">
      <c r="A9" s="43"/>
      <c r="B9" s="41" t="s">
        <v>11</v>
      </c>
      <c r="C9" s="58"/>
      <c r="D9" s="60"/>
    </row>
    <row r="10" spans="1:8" x14ac:dyDescent="0.25">
      <c r="A10" s="54">
        <v>1</v>
      </c>
      <c r="B10" s="63" t="s">
        <v>74</v>
      </c>
      <c r="C10" s="43">
        <v>8700.5</v>
      </c>
      <c r="D10" s="12">
        <f>C10+D8</f>
        <v>31951.43</v>
      </c>
    </row>
    <row r="11" spans="1:8" x14ac:dyDescent="0.25">
      <c r="A11" s="55"/>
      <c r="B11" s="56"/>
      <c r="C11" s="59"/>
      <c r="D11" s="61"/>
    </row>
    <row r="12" spans="1:8" x14ac:dyDescent="0.25">
      <c r="A12" s="43"/>
      <c r="B12" s="42"/>
      <c r="C12" s="43"/>
      <c r="D12" s="12"/>
    </row>
    <row r="13" spans="1:8" x14ac:dyDescent="0.25">
      <c r="A13" s="43"/>
      <c r="B13" s="43"/>
      <c r="C13" s="43"/>
      <c r="D13" s="13"/>
    </row>
    <row r="14" spans="1:8" x14ac:dyDescent="0.25">
      <c r="A14" s="43"/>
      <c r="B14" s="43"/>
      <c r="C14" s="43"/>
      <c r="D14" s="12"/>
    </row>
    <row r="15" spans="1:8" x14ac:dyDescent="0.25">
      <c r="A15" s="43"/>
      <c r="B15" s="44"/>
      <c r="C15" s="44"/>
      <c r="D15" s="12"/>
    </row>
    <row r="16" spans="1:8" x14ac:dyDescent="0.25">
      <c r="A16" s="43"/>
      <c r="B16" s="43"/>
      <c r="C16" s="43"/>
      <c r="D16" s="12"/>
    </row>
    <row r="17" spans="1:4" x14ac:dyDescent="0.25">
      <c r="A17" s="43"/>
      <c r="B17" s="57"/>
      <c r="C17" s="43"/>
      <c r="D17" s="13"/>
    </row>
    <row r="18" spans="1:4" x14ac:dyDescent="0.25">
      <c r="A18" s="43"/>
      <c r="B18" s="43"/>
      <c r="C18" s="43"/>
      <c r="D18" s="13"/>
    </row>
    <row r="19" spans="1:4" x14ac:dyDescent="0.25">
      <c r="A19" s="43"/>
      <c r="B19" s="43"/>
      <c r="C19" s="43"/>
      <c r="D19" s="12"/>
    </row>
    <row r="20" spans="1:4" x14ac:dyDescent="0.25">
      <c r="A20" s="43"/>
      <c r="B20" s="43"/>
      <c r="C20" s="43"/>
      <c r="D20" s="13"/>
    </row>
    <row r="21" spans="1:4" x14ac:dyDescent="0.25">
      <c r="A21" s="43"/>
      <c r="B21" s="42"/>
      <c r="C21" s="43"/>
      <c r="D21" s="12"/>
    </row>
    <row r="22" spans="1:4" x14ac:dyDescent="0.25">
      <c r="A22" s="43"/>
      <c r="B22" s="42"/>
      <c r="C22" s="43"/>
      <c r="D22" s="13"/>
    </row>
    <row r="23" spans="1:4" x14ac:dyDescent="0.25">
      <c r="A23" s="43"/>
      <c r="B23" s="44"/>
      <c r="C23" s="44"/>
      <c r="D23" s="12"/>
    </row>
    <row r="24" spans="1:4" x14ac:dyDescent="0.25">
      <c r="A24" s="43"/>
      <c r="B24" s="44"/>
      <c r="C24" s="43"/>
      <c r="D24" s="13"/>
    </row>
    <row r="25" spans="1:4" x14ac:dyDescent="0.25">
      <c r="A25" s="43"/>
      <c r="B25" s="42"/>
      <c r="C25" s="43"/>
      <c r="D25" s="13"/>
    </row>
    <row r="26" spans="1:4" x14ac:dyDescent="0.25">
      <c r="A26" s="43"/>
      <c r="B26" s="42"/>
      <c r="C26" s="43"/>
      <c r="D26" s="12"/>
    </row>
    <row r="27" spans="1:4" x14ac:dyDescent="0.25">
      <c r="A27" s="43"/>
      <c r="B27" s="44"/>
      <c r="C27" s="44"/>
      <c r="D27" s="12"/>
    </row>
    <row r="28" spans="1:4" x14ac:dyDescent="0.25">
      <c r="A28" s="43"/>
      <c r="B28" s="43"/>
      <c r="C28" s="43"/>
      <c r="D28" s="13"/>
    </row>
    <row r="29" spans="1:4" x14ac:dyDescent="0.25">
      <c r="A29" s="43"/>
      <c r="B29" s="44"/>
      <c r="C29" s="44"/>
      <c r="D29" s="12"/>
    </row>
    <row r="30" spans="1:4" x14ac:dyDescent="0.25">
      <c r="A30" s="43"/>
      <c r="B30" s="44"/>
      <c r="C30" s="43"/>
      <c r="D30" s="13"/>
    </row>
    <row r="31" spans="1:4" x14ac:dyDescent="0.25">
      <c r="A31" s="43"/>
      <c r="B31" s="43"/>
      <c r="C31" s="4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52</v>
      </c>
      <c r="C1" s="66"/>
      <c r="D1" s="66"/>
    </row>
    <row r="2" spans="1:4" ht="15.75" x14ac:dyDescent="0.25">
      <c r="A2" s="1"/>
      <c r="B2" s="67" t="s">
        <v>47</v>
      </c>
      <c r="C2" s="67"/>
      <c r="D2" s="67"/>
    </row>
    <row r="3" spans="1:4" ht="15.75" x14ac:dyDescent="0.25">
      <c r="A3" s="1"/>
      <c r="B3" s="66" t="s">
        <v>37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3</v>
      </c>
      <c r="C5" s="9"/>
      <c r="D5" s="9"/>
    </row>
    <row r="6" spans="1:4" x14ac:dyDescent="0.25">
      <c r="A6" s="9">
        <v>1</v>
      </c>
      <c r="B6" s="11" t="s">
        <v>57</v>
      </c>
      <c r="C6" s="36">
        <v>2412.34</v>
      </c>
      <c r="D6" s="9">
        <f>C6</f>
        <v>2412.34</v>
      </c>
    </row>
    <row r="7" spans="1:4" x14ac:dyDescent="0.25">
      <c r="A7" s="9"/>
      <c r="B7" s="11"/>
      <c r="C7" s="36"/>
      <c r="D7" s="9"/>
    </row>
    <row r="8" spans="1:4" x14ac:dyDescent="0.25">
      <c r="A8" s="9"/>
      <c r="B8" s="11"/>
      <c r="C8" s="36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6" t="s">
        <v>53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47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36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0"/>
      <c r="B5" s="51" t="s">
        <v>10</v>
      </c>
      <c r="C5" s="52"/>
      <c r="D5" s="50"/>
      <c r="E5" s="1"/>
      <c r="F5" s="1"/>
      <c r="G5" s="1"/>
      <c r="H5" s="1"/>
    </row>
    <row r="6" spans="1:8" s="1" customFormat="1" x14ac:dyDescent="0.25">
      <c r="A6" s="42">
        <v>1</v>
      </c>
      <c r="B6" s="42" t="s">
        <v>69</v>
      </c>
      <c r="C6" s="41">
        <v>4369</v>
      </c>
      <c r="D6" s="41">
        <f>C6</f>
        <v>4369</v>
      </c>
    </row>
    <row r="7" spans="1:8" s="1" customFormat="1" x14ac:dyDescent="0.25">
      <c r="A7" s="42"/>
      <c r="B7" s="41"/>
      <c r="C7" s="42"/>
      <c r="D7" s="47"/>
    </row>
    <row r="8" spans="1:8" s="5" customFormat="1" x14ac:dyDescent="0.25">
      <c r="A8" s="43"/>
      <c r="B8" s="43"/>
      <c r="C8" s="43"/>
      <c r="D8" s="48"/>
    </row>
    <row r="9" spans="1:8" x14ac:dyDescent="0.25">
      <c r="A9" s="43"/>
      <c r="B9" s="41"/>
      <c r="C9" s="43"/>
      <c r="D9" s="49"/>
    </row>
    <row r="10" spans="1:8" x14ac:dyDescent="0.25">
      <c r="A10" s="43"/>
      <c r="B10" s="42"/>
      <c r="C10" s="43"/>
      <c r="D10" s="48"/>
    </row>
    <row r="11" spans="1:8" s="5" customFormat="1" x14ac:dyDescent="0.25">
      <c r="A11" s="43"/>
      <c r="B11" s="41"/>
      <c r="C11" s="43"/>
      <c r="D11" s="48"/>
    </row>
    <row r="12" spans="1:8" x14ac:dyDescent="0.25">
      <c r="A12" s="43"/>
      <c r="B12" s="42"/>
      <c r="C12" s="43"/>
      <c r="D12" s="48"/>
    </row>
    <row r="13" spans="1:8" x14ac:dyDescent="0.25">
      <c r="A13" s="44"/>
      <c r="B13" s="41"/>
      <c r="C13" s="44"/>
      <c r="D13" s="48"/>
    </row>
    <row r="14" spans="1:8" x14ac:dyDescent="0.25">
      <c r="A14" s="44"/>
      <c r="B14" s="42"/>
      <c r="C14" s="44"/>
      <c r="D14" s="48"/>
    </row>
    <row r="15" spans="1:8" x14ac:dyDescent="0.25">
      <c r="A15" s="43"/>
      <c r="B15" s="42"/>
      <c r="C15" s="43"/>
      <c r="D15" s="43"/>
    </row>
    <row r="16" spans="1:8" x14ac:dyDescent="0.25">
      <c r="A16" s="43"/>
      <c r="B16" s="41"/>
      <c r="C16" s="44"/>
      <c r="D16" s="44"/>
    </row>
    <row r="17" spans="1:4" x14ac:dyDescent="0.25">
      <c r="A17" s="43"/>
      <c r="B17" s="41"/>
      <c r="C17" s="43"/>
      <c r="D17" s="43"/>
    </row>
    <row r="18" spans="1:4" x14ac:dyDescent="0.25">
      <c r="A18" s="43"/>
      <c r="B18" s="42"/>
      <c r="C18" s="43"/>
      <c r="D18" s="43"/>
    </row>
    <row r="19" spans="1:4" x14ac:dyDescent="0.25">
      <c r="A19" s="43"/>
      <c r="B19" s="41"/>
      <c r="C19" s="44"/>
      <c r="D19" s="44"/>
    </row>
    <row r="20" spans="1:4" x14ac:dyDescent="0.25">
      <c r="A20" s="43"/>
      <c r="B20" s="41"/>
      <c r="C20" s="44"/>
      <c r="D20" s="44"/>
    </row>
    <row r="21" spans="1:4" x14ac:dyDescent="0.25">
      <c r="A21" s="43"/>
      <c r="B21" s="42"/>
      <c r="C21" s="43"/>
      <c r="D21" s="43"/>
    </row>
    <row r="22" spans="1:4" x14ac:dyDescent="0.25">
      <c r="A22" s="43"/>
      <c r="B22" s="42"/>
      <c r="C22" s="43"/>
      <c r="D22" s="4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8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x14ac:dyDescent="0.25">
      <c r="A2" s="2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16349.63</v>
      </c>
      <c r="C4" s="24">
        <f t="shared" ref="C4:N4" si="0">C5+C6+C7</f>
        <v>11849.63</v>
      </c>
      <c r="D4" s="24">
        <f>D5+D6+D7</f>
        <v>12954.63</v>
      </c>
      <c r="E4" s="24">
        <f>E5+E6+E7</f>
        <v>11849.63</v>
      </c>
      <c r="F4" s="24">
        <f t="shared" si="0"/>
        <v>11849.63</v>
      </c>
      <c r="G4" s="24">
        <f t="shared" si="0"/>
        <v>11849.63</v>
      </c>
      <c r="H4" s="24">
        <f t="shared" si="0"/>
        <v>13020.939999999999</v>
      </c>
      <c r="I4" s="24">
        <f t="shared" si="0"/>
        <v>13020.939999999999</v>
      </c>
      <c r="J4" s="24">
        <f t="shared" si="0"/>
        <v>13020.939999999999</v>
      </c>
      <c r="K4" s="24">
        <f t="shared" si="0"/>
        <v>13020.939999999999</v>
      </c>
      <c r="L4" s="24">
        <f t="shared" si="0"/>
        <v>13020.939999999999</v>
      </c>
      <c r="M4" s="24">
        <f t="shared" si="0"/>
        <v>13020.939999999999</v>
      </c>
      <c r="N4" s="24">
        <f t="shared" si="0"/>
        <v>154828.41999999998</v>
      </c>
    </row>
    <row r="5" spans="1:14" ht="39" customHeight="1" x14ac:dyDescent="0.35">
      <c r="A5" s="28" t="s">
        <v>17</v>
      </c>
      <c r="B5" s="25">
        <v>7823.94</v>
      </c>
      <c r="C5" s="25">
        <v>7823.94</v>
      </c>
      <c r="D5" s="25">
        <v>7823.94</v>
      </c>
      <c r="E5" s="25">
        <v>7823.94</v>
      </c>
      <c r="F5" s="25">
        <v>7823.94</v>
      </c>
      <c r="G5" s="25">
        <v>7823.94</v>
      </c>
      <c r="H5" s="25">
        <v>8597.23</v>
      </c>
      <c r="I5" s="25">
        <v>8597.23</v>
      </c>
      <c r="J5" s="25">
        <v>8597.23</v>
      </c>
      <c r="K5" s="25">
        <v>8597.23</v>
      </c>
      <c r="L5" s="25">
        <v>8597.23</v>
      </c>
      <c r="M5" s="25">
        <v>8597.23</v>
      </c>
      <c r="N5" s="25">
        <f t="shared" ref="N5:N22" si="1">SUM(B5:M5)</f>
        <v>98527.019999999975</v>
      </c>
    </row>
    <row r="6" spans="1:14" ht="44.25" customHeight="1" x14ac:dyDescent="0.35">
      <c r="A6" s="28" t="s">
        <v>38</v>
      </c>
      <c r="B6" s="25">
        <v>4025.69</v>
      </c>
      <c r="C6" s="25">
        <v>4025.69</v>
      </c>
      <c r="D6" s="25">
        <v>4025.69</v>
      </c>
      <c r="E6" s="25">
        <v>4025.69</v>
      </c>
      <c r="F6" s="25">
        <v>4025.69</v>
      </c>
      <c r="G6" s="25">
        <v>4025.69</v>
      </c>
      <c r="H6" s="25">
        <v>4423.71</v>
      </c>
      <c r="I6" s="25">
        <v>4423.71</v>
      </c>
      <c r="J6" s="25">
        <v>4423.71</v>
      </c>
      <c r="K6" s="25">
        <v>4423.71</v>
      </c>
      <c r="L6" s="25">
        <v>4423.71</v>
      </c>
      <c r="M6" s="25">
        <v>4423.71</v>
      </c>
      <c r="N6" s="25">
        <f>SUM(B6:M6)</f>
        <v>50696.399999999994</v>
      </c>
    </row>
    <row r="7" spans="1:14" ht="44.25" customHeight="1" x14ac:dyDescent="0.35">
      <c r="A7" s="28" t="s">
        <v>32</v>
      </c>
      <c r="B7" s="25">
        <v>4500</v>
      </c>
      <c r="C7" s="25"/>
      <c r="D7" s="25">
        <v>1105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5605</v>
      </c>
    </row>
    <row r="8" spans="1:14" ht="36" customHeight="1" x14ac:dyDescent="0.35">
      <c r="A8" s="29" t="s">
        <v>18</v>
      </c>
      <c r="B8" s="24">
        <f>B9+B10+B11+B12</f>
        <v>3346.45</v>
      </c>
      <c r="C8" s="24">
        <f t="shared" ref="C8:M8" si="2">C9+C10+C11+C12</f>
        <v>2158.92</v>
      </c>
      <c r="D8" s="24">
        <f t="shared" si="2"/>
        <v>7477.45</v>
      </c>
      <c r="E8" s="24">
        <f>E9+E10+E11+E12</f>
        <v>5929.0999999999995</v>
      </c>
      <c r="F8" s="24">
        <f t="shared" si="2"/>
        <v>23691.78</v>
      </c>
      <c r="G8" s="24">
        <f t="shared" si="2"/>
        <v>4142.1000000000004</v>
      </c>
      <c r="H8" s="24">
        <f t="shared" si="2"/>
        <v>6517.16</v>
      </c>
      <c r="I8" s="24">
        <f t="shared" si="2"/>
        <v>2158.92</v>
      </c>
      <c r="J8" s="24">
        <f t="shared" si="2"/>
        <v>3117.69</v>
      </c>
      <c r="K8" s="24">
        <f t="shared" si="2"/>
        <v>6213.0199999999995</v>
      </c>
      <c r="L8" s="24">
        <f t="shared" si="2"/>
        <v>2752.69</v>
      </c>
      <c r="M8" s="24">
        <f t="shared" si="2"/>
        <v>2752.69</v>
      </c>
      <c r="N8" s="24">
        <f t="shared" si="1"/>
        <v>70257.969999999987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3354.07</v>
      </c>
      <c r="F9" s="25">
        <v>14027.42</v>
      </c>
      <c r="G9" s="25">
        <v>2158.92</v>
      </c>
      <c r="H9" s="25">
        <v>2158.92</v>
      </c>
      <c r="I9" s="25">
        <v>2158.92</v>
      </c>
      <c r="J9" s="25">
        <v>2158.92</v>
      </c>
      <c r="K9" s="25">
        <v>2158.92</v>
      </c>
      <c r="L9" s="25">
        <v>2158.92</v>
      </c>
      <c r="M9" s="25">
        <v>2158.92</v>
      </c>
      <c r="N9" s="24">
        <f t="shared" si="1"/>
        <v>38970.689999999988</v>
      </c>
    </row>
    <row r="10" spans="1:14" ht="45.75" customHeight="1" x14ac:dyDescent="0.35">
      <c r="A10" s="28" t="s">
        <v>20</v>
      </c>
      <c r="B10" s="26"/>
      <c r="C10" s="25"/>
      <c r="D10" s="25">
        <v>4131</v>
      </c>
      <c r="E10" s="25">
        <f>287.5+1100</f>
        <v>1387.5</v>
      </c>
      <c r="F10" s="25">
        <v>5508</v>
      </c>
      <c r="G10" s="25"/>
      <c r="H10" s="25"/>
      <c r="I10" s="25"/>
      <c r="J10" s="25"/>
      <c r="K10" s="25">
        <v>3577.4</v>
      </c>
      <c r="L10" s="25"/>
      <c r="M10" s="25"/>
      <c r="N10" s="24">
        <f t="shared" si="1"/>
        <v>14603.9</v>
      </c>
    </row>
    <row r="11" spans="1:14" ht="45.75" customHeight="1" x14ac:dyDescent="0.35">
      <c r="A11" s="37" t="s">
        <v>30</v>
      </c>
      <c r="B11" s="26"/>
      <c r="C11" s="25"/>
      <c r="D11" s="25"/>
      <c r="E11" s="25"/>
      <c r="F11" s="25"/>
      <c r="G11" s="25"/>
      <c r="H11" s="25"/>
      <c r="I11" s="25"/>
      <c r="J11" s="25">
        <v>365</v>
      </c>
      <c r="K11" s="25">
        <v>476.7</v>
      </c>
      <c r="L11" s="25"/>
      <c r="M11" s="25"/>
      <c r="N11" s="24">
        <f t="shared" si="1"/>
        <v>841.7</v>
      </c>
    </row>
    <row r="12" spans="1:14" ht="21.75" customHeight="1" x14ac:dyDescent="0.35">
      <c r="A12" s="28" t="s">
        <v>21</v>
      </c>
      <c r="B12" s="25">
        <v>1187.53</v>
      </c>
      <c r="C12" s="25"/>
      <c r="D12" s="25">
        <v>1187.53</v>
      </c>
      <c r="E12" s="25">
        <v>1187.53</v>
      </c>
      <c r="F12" s="25">
        <v>4156.3599999999997</v>
      </c>
      <c r="G12" s="25">
        <v>1983.18</v>
      </c>
      <c r="H12" s="25">
        <v>4358.24</v>
      </c>
      <c r="I12" s="25"/>
      <c r="J12" s="25">
        <v>593.77</v>
      </c>
      <c r="K12" s="25"/>
      <c r="L12" s="25">
        <v>593.77</v>
      </c>
      <c r="M12" s="25">
        <v>593.77</v>
      </c>
      <c r="N12" s="25">
        <f t="shared" si="1"/>
        <v>15841.68</v>
      </c>
    </row>
    <row r="13" spans="1:14" ht="23.25" customHeight="1" x14ac:dyDescent="0.35">
      <c r="A13" s="29" t="s">
        <v>22</v>
      </c>
      <c r="B13" s="24">
        <f>B14+B15+B16</f>
        <v>0</v>
      </c>
      <c r="C13" s="24">
        <f t="shared" ref="C13:M13" si="3">C14+C15+C16</f>
        <v>0</v>
      </c>
      <c r="D13" s="24">
        <f t="shared" si="3"/>
        <v>2412.34</v>
      </c>
      <c r="E13" s="24">
        <f t="shared" si="3"/>
        <v>0</v>
      </c>
      <c r="F13" s="24">
        <f t="shared" si="3"/>
        <v>0</v>
      </c>
      <c r="G13" s="24">
        <f t="shared" si="3"/>
        <v>0</v>
      </c>
      <c r="H13" s="24">
        <f t="shared" si="3"/>
        <v>27619.93</v>
      </c>
      <c r="I13" s="24">
        <f t="shared" si="3"/>
        <v>8700.5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1"/>
        <v>38732.770000000004</v>
      </c>
    </row>
    <row r="14" spans="1:14" ht="42" customHeight="1" x14ac:dyDescent="0.35">
      <c r="A14" s="28" t="s">
        <v>23</v>
      </c>
      <c r="B14" s="25"/>
      <c r="C14" s="25"/>
      <c r="D14" s="25"/>
      <c r="E14" s="25"/>
      <c r="F14" s="25"/>
      <c r="G14" s="25"/>
      <c r="H14" s="25">
        <v>4369</v>
      </c>
      <c r="I14" s="25"/>
      <c r="J14" s="25"/>
      <c r="K14" s="25"/>
      <c r="L14" s="25"/>
      <c r="M14" s="25"/>
      <c r="N14" s="25">
        <f t="shared" si="1"/>
        <v>4369</v>
      </c>
    </row>
    <row r="15" spans="1:14" ht="40.5" customHeight="1" x14ac:dyDescent="0.35">
      <c r="A15" s="28" t="s">
        <v>24</v>
      </c>
      <c r="B15" s="25"/>
      <c r="C15" s="25"/>
      <c r="D15" s="25"/>
      <c r="E15" s="25"/>
      <c r="F15" s="25"/>
      <c r="G15" s="25"/>
      <c r="H15" s="25">
        <v>23250.93</v>
      </c>
      <c r="I15" s="25">
        <v>8700.5</v>
      </c>
      <c r="J15" s="25"/>
      <c r="K15" s="25"/>
      <c r="L15" s="25"/>
      <c r="M15" s="25"/>
      <c r="N15" s="25">
        <f t="shared" si="1"/>
        <v>31951.43</v>
      </c>
    </row>
    <row r="16" spans="1:14" ht="40.5" customHeight="1" x14ac:dyDescent="0.35">
      <c r="A16" s="37" t="s">
        <v>31</v>
      </c>
      <c r="B16" s="25"/>
      <c r="C16" s="25"/>
      <c r="D16" s="25">
        <v>2412.34</v>
      </c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2412.34</v>
      </c>
    </row>
    <row r="17" spans="1:14" ht="40.5" customHeight="1" x14ac:dyDescent="0.35">
      <c r="A17" s="40" t="s">
        <v>40</v>
      </c>
      <c r="B17" s="25"/>
      <c r="C17" s="25"/>
      <c r="D17" s="25"/>
      <c r="E17" s="25"/>
      <c r="F17" s="25">
        <v>3337</v>
      </c>
      <c r="G17" s="25"/>
      <c r="H17" s="25">
        <v>3820</v>
      </c>
      <c r="I17" s="25"/>
      <c r="J17" s="25"/>
      <c r="K17" s="25"/>
      <c r="L17" s="25"/>
      <c r="M17" s="25"/>
      <c r="N17" s="25">
        <f t="shared" si="1"/>
        <v>7157</v>
      </c>
    </row>
    <row r="18" spans="1:14" ht="40.5" customHeight="1" x14ac:dyDescent="0.35">
      <c r="A18" s="29" t="s">
        <v>41</v>
      </c>
      <c r="B18" s="24">
        <f>B19+B20+B21</f>
        <v>0</v>
      </c>
      <c r="C18" s="24">
        <f t="shared" ref="C18:M18" si="4">C19+C20+C21</f>
        <v>0</v>
      </c>
      <c r="D18" s="24">
        <f t="shared" si="4"/>
        <v>0</v>
      </c>
      <c r="E18" s="24">
        <f t="shared" si="4"/>
        <v>0</v>
      </c>
      <c r="F18" s="24">
        <f t="shared" si="4"/>
        <v>0</v>
      </c>
      <c r="G18" s="24">
        <f t="shared" si="4"/>
        <v>0</v>
      </c>
      <c r="H18" s="24">
        <f t="shared" si="4"/>
        <v>0</v>
      </c>
      <c r="I18" s="24">
        <f t="shared" si="4"/>
        <v>0</v>
      </c>
      <c r="J18" s="24">
        <f>J19+J20+J21</f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24">
        <f t="shared" ref="N18:N21" si="5">SUM(B18:M18)</f>
        <v>0</v>
      </c>
    </row>
    <row r="19" spans="1:14" ht="40.5" customHeight="1" x14ac:dyDescent="0.35">
      <c r="A19" s="28" t="s">
        <v>42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>
        <f t="shared" si="5"/>
        <v>0</v>
      </c>
    </row>
    <row r="20" spans="1:14" ht="40.5" customHeight="1" x14ac:dyDescent="0.35">
      <c r="A20" s="28" t="s">
        <v>43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37" t="s">
        <v>44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39.75" customHeight="1" x14ac:dyDescent="0.35">
      <c r="A22" s="29" t="s">
        <v>45</v>
      </c>
      <c r="B22" s="24">
        <v>5003.68</v>
      </c>
      <c r="C22" s="24">
        <v>5003.68</v>
      </c>
      <c r="D22" s="24">
        <v>5003.68</v>
      </c>
      <c r="E22" s="24">
        <v>5003.68</v>
      </c>
      <c r="F22" s="24">
        <v>5003.68</v>
      </c>
      <c r="G22" s="24">
        <v>5003.68</v>
      </c>
      <c r="H22" s="24">
        <v>5504.05</v>
      </c>
      <c r="I22" s="24">
        <v>5504.05</v>
      </c>
      <c r="J22" s="24">
        <v>5504.05</v>
      </c>
      <c r="K22" s="24">
        <v>5504.05</v>
      </c>
      <c r="L22" s="24">
        <v>5504.05</v>
      </c>
      <c r="M22" s="24">
        <v>5504.05</v>
      </c>
      <c r="N22" s="24">
        <f t="shared" si="1"/>
        <v>63046.380000000019</v>
      </c>
    </row>
    <row r="23" spans="1:14" ht="22.5" customHeight="1" x14ac:dyDescent="0.35">
      <c r="A23" s="29" t="s">
        <v>25</v>
      </c>
      <c r="B23" s="38">
        <f>B4+B8+B13+B17+B22+B18</f>
        <v>24699.759999999998</v>
      </c>
      <c r="C23" s="38">
        <f t="shared" ref="C23:N23" si="6">C4+C8+C13+C17+C22+C18</f>
        <v>19012.23</v>
      </c>
      <c r="D23" s="38">
        <f>D4+D8+D13+D17+D22+D18</f>
        <v>27848.1</v>
      </c>
      <c r="E23" s="38">
        <f>E4+E8+E13+E17+E22+E18</f>
        <v>22782.41</v>
      </c>
      <c r="F23" s="38">
        <f t="shared" si="6"/>
        <v>43882.09</v>
      </c>
      <c r="G23" s="38">
        <f t="shared" si="6"/>
        <v>20995.41</v>
      </c>
      <c r="H23" s="38">
        <f t="shared" si="6"/>
        <v>56482.080000000002</v>
      </c>
      <c r="I23" s="38">
        <f t="shared" si="6"/>
        <v>29384.41</v>
      </c>
      <c r="J23" s="38">
        <f t="shared" si="6"/>
        <v>21642.68</v>
      </c>
      <c r="K23" s="38">
        <f t="shared" si="6"/>
        <v>24738.01</v>
      </c>
      <c r="L23" s="38">
        <f t="shared" si="6"/>
        <v>21277.68</v>
      </c>
      <c r="M23" s="38">
        <f t="shared" si="6"/>
        <v>21277.68</v>
      </c>
      <c r="N23" s="38">
        <f t="shared" si="6"/>
        <v>334022.53999999998</v>
      </c>
    </row>
    <row r="24" spans="1:14" ht="15.75" x14ac:dyDescent="0.25">
      <c r="A24" s="69" t="s">
        <v>46</v>
      </c>
      <c r="B24" s="69"/>
      <c r="C24" s="69"/>
      <c r="D24" s="30"/>
      <c r="E24" s="30"/>
      <c r="F24" s="30"/>
      <c r="G24" s="39"/>
      <c r="H24" s="30"/>
      <c r="I24" s="30"/>
      <c r="J24" s="30"/>
      <c r="K24" s="30"/>
      <c r="L24" s="70" t="s">
        <v>29</v>
      </c>
      <c r="M24" s="70"/>
      <c r="N24" s="70"/>
    </row>
    <row r="25" spans="1:14" ht="15.75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 x14ac:dyDescent="0.25">
      <c r="A26" s="69" t="s">
        <v>27</v>
      </c>
      <c r="B26" s="69"/>
      <c r="C26" s="69"/>
      <c r="D26" s="30"/>
      <c r="E26" s="30"/>
      <c r="F26" s="30"/>
      <c r="G26" s="30"/>
      <c r="H26" s="30"/>
      <c r="I26" s="30"/>
      <c r="J26" s="30"/>
      <c r="K26" s="30"/>
      <c r="L26" s="70" t="s">
        <v>33</v>
      </c>
      <c r="M26" s="70"/>
      <c r="N26" s="70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2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55" customWidth="1"/>
    <col min="3" max="4" width="11.5703125" customWidth="1"/>
  </cols>
  <sheetData>
    <row r="1" spans="1:4" ht="15.75" x14ac:dyDescent="0.25">
      <c r="A1" s="1"/>
      <c r="B1" s="66" t="s">
        <v>53</v>
      </c>
      <c r="C1" s="66"/>
      <c r="D1" s="66"/>
    </row>
    <row r="2" spans="1:4" ht="15.75" x14ac:dyDescent="0.25">
      <c r="A2" s="1"/>
      <c r="B2" s="67" t="s">
        <v>47</v>
      </c>
      <c r="C2" s="67"/>
      <c r="D2" s="67"/>
    </row>
    <row r="3" spans="1:4" ht="15.75" x14ac:dyDescent="0.25">
      <c r="A3" s="1"/>
      <c r="B3" s="66" t="s">
        <v>39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2"/>
      <c r="B5" s="41" t="s">
        <v>8</v>
      </c>
      <c r="C5" s="42"/>
      <c r="D5" s="47"/>
    </row>
    <row r="6" spans="1:4" x14ac:dyDescent="0.25">
      <c r="A6" s="43">
        <v>1</v>
      </c>
      <c r="B6" s="42" t="s">
        <v>66</v>
      </c>
      <c r="C6" s="43">
        <v>3337</v>
      </c>
      <c r="D6" s="48">
        <f>C6</f>
        <v>3337</v>
      </c>
    </row>
    <row r="7" spans="1:4" x14ac:dyDescent="0.25">
      <c r="A7" s="43"/>
      <c r="B7" s="41" t="s">
        <v>10</v>
      </c>
      <c r="C7" s="43"/>
      <c r="D7" s="49"/>
    </row>
    <row r="8" spans="1:4" x14ac:dyDescent="0.25">
      <c r="A8" s="43">
        <v>1</v>
      </c>
      <c r="B8" s="42" t="s">
        <v>72</v>
      </c>
      <c r="C8" s="43">
        <v>3820</v>
      </c>
      <c r="D8" s="48">
        <f>C8+D6</f>
        <v>7157</v>
      </c>
    </row>
    <row r="9" spans="1:4" x14ac:dyDescent="0.25">
      <c r="A9" s="43"/>
      <c r="B9" s="41"/>
      <c r="C9" s="43"/>
      <c r="D9" s="48"/>
    </row>
    <row r="10" spans="1:4" x14ac:dyDescent="0.25">
      <c r="A10" s="43"/>
      <c r="B10" s="42"/>
      <c r="C10" s="43"/>
      <c r="D10" s="48"/>
    </row>
    <row r="11" spans="1:4" x14ac:dyDescent="0.25">
      <c r="A11" s="44"/>
      <c r="B11" s="42"/>
      <c r="C11" s="43"/>
      <c r="D11" s="48"/>
    </row>
    <row r="12" spans="1:4" x14ac:dyDescent="0.25">
      <c r="A12" s="44"/>
      <c r="B12" s="41"/>
      <c r="C12" s="44"/>
      <c r="D12" s="48"/>
    </row>
    <row r="13" spans="1:4" x14ac:dyDescent="0.25">
      <c r="A13" s="43"/>
      <c r="B13" s="41"/>
      <c r="C13" s="43"/>
      <c r="D13" s="43"/>
    </row>
    <row r="14" spans="1:4" x14ac:dyDescent="0.25">
      <c r="A14" s="43"/>
      <c r="B14" s="42"/>
      <c r="C14" s="43"/>
      <c r="D14" s="44"/>
    </row>
    <row r="15" spans="1:4" x14ac:dyDescent="0.25">
      <c r="A15" s="43"/>
      <c r="B15" s="42"/>
      <c r="C15" s="43"/>
      <c r="D15" s="43"/>
    </row>
    <row r="16" spans="1:4" x14ac:dyDescent="0.25">
      <c r="A16" s="43"/>
      <c r="B16" s="41"/>
      <c r="C16" s="44"/>
      <c r="D16" s="48"/>
    </row>
    <row r="17" spans="1:4" x14ac:dyDescent="0.25">
      <c r="A17" s="43"/>
      <c r="B17" s="41"/>
      <c r="C17" s="44"/>
      <c r="D17" s="44"/>
    </row>
    <row r="18" spans="1:4" x14ac:dyDescent="0.25">
      <c r="A18" s="43"/>
      <c r="B18" s="41"/>
      <c r="C18" s="44"/>
      <c r="D18" s="44"/>
    </row>
    <row r="19" spans="1:4" x14ac:dyDescent="0.25">
      <c r="A19" s="43"/>
      <c r="B19" s="42"/>
      <c r="C19" s="44"/>
      <c r="D19" s="44"/>
    </row>
    <row r="20" spans="1:4" x14ac:dyDescent="0.25">
      <c r="A20" s="43"/>
      <c r="B20" s="41"/>
      <c r="C20" s="43"/>
      <c r="D20" s="43"/>
    </row>
    <row r="21" spans="1:4" x14ac:dyDescent="0.25">
      <c r="A21" s="43"/>
      <c r="B21" s="42"/>
      <c r="C21" s="44"/>
      <c r="D21" s="44"/>
    </row>
    <row r="22" spans="1:4" x14ac:dyDescent="0.25">
      <c r="A22" s="43"/>
      <c r="B22" s="41"/>
      <c r="C22" s="43"/>
      <c r="D22" s="43"/>
    </row>
    <row r="23" spans="1:4" x14ac:dyDescent="0.25">
      <c r="A23" s="43"/>
      <c r="B23" s="42"/>
      <c r="C23" s="43"/>
      <c r="D23" s="44"/>
    </row>
    <row r="24" spans="1:4" x14ac:dyDescent="0.25">
      <c r="A24" s="43"/>
      <c r="B24" s="41"/>
      <c r="C24" s="44"/>
      <c r="D24" s="44"/>
    </row>
    <row r="25" spans="1:4" x14ac:dyDescent="0.25">
      <c r="A25" s="43"/>
      <c r="B25" s="41"/>
      <c r="C25" s="43"/>
      <c r="D25" s="43"/>
    </row>
    <row r="26" spans="1:4" x14ac:dyDescent="0.25">
      <c r="A26" s="43"/>
      <c r="B26" s="42"/>
      <c r="C26" s="43"/>
      <c r="D26" s="43"/>
    </row>
    <row r="27" spans="1:4" x14ac:dyDescent="0.25">
      <c r="A27" s="43"/>
      <c r="B27" s="41"/>
      <c r="C27" s="44"/>
      <c r="D27" s="44"/>
    </row>
    <row r="28" spans="1:4" x14ac:dyDescent="0.25">
      <c r="A28" s="43"/>
      <c r="B28" s="41"/>
      <c r="C28" s="43"/>
      <c r="D28" s="43"/>
    </row>
    <row r="29" spans="1:4" x14ac:dyDescent="0.25">
      <c r="A29" s="43"/>
      <c r="B29" s="42"/>
      <c r="C29" s="43"/>
      <c r="D29" s="44"/>
    </row>
    <row r="30" spans="1:4" x14ac:dyDescent="0.25">
      <c r="A30" s="43"/>
      <c r="B30" s="41"/>
      <c r="C30" s="44"/>
      <c r="D30" s="44"/>
    </row>
    <row r="31" spans="1:4" x14ac:dyDescent="0.25">
      <c r="A31" s="43"/>
      <c r="B31" s="42"/>
      <c r="C31" s="43"/>
      <c r="D31" s="43"/>
    </row>
    <row r="32" spans="1:4" x14ac:dyDescent="0.25">
      <c r="A32" s="46"/>
      <c r="B32" s="46"/>
      <c r="C32" s="46"/>
      <c r="D32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2016-01-28T04:36:56Z</cp:lastPrinted>
  <dcterms:created xsi:type="dcterms:W3CDTF">2011-07-25T05:21:17Z</dcterms:created>
  <dcterms:modified xsi:type="dcterms:W3CDTF">2025-01-22T06:50:43Z</dcterms:modified>
</cp:coreProperties>
</file>