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М.Расковой\"/>
    </mc:Choice>
  </mc:AlternateContent>
  <xr:revisionPtr revIDLastSave="0" documentId="13_ncr:1_{6B3EB217-7856-4BF0-B41E-596E494CAA30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C60" i="1"/>
  <c r="D11" i="2"/>
  <c r="D55" i="1"/>
  <c r="C55" i="1"/>
  <c r="C49" i="1"/>
  <c r="C51" i="1" s="1"/>
  <c r="C44" i="1"/>
  <c r="D12" i="9"/>
  <c r="D11" i="6"/>
  <c r="C11" i="6"/>
  <c r="C39" i="1"/>
  <c r="D10" i="9"/>
  <c r="C30" i="1"/>
  <c r="D8" i="9"/>
  <c r="C8" i="9"/>
  <c r="C26" i="1"/>
  <c r="D6" i="6"/>
  <c r="C21" i="1"/>
  <c r="D7" i="5" l="1"/>
  <c r="C17" i="1"/>
  <c r="C9" i="2"/>
  <c r="C12" i="1"/>
  <c r="B7" i="5" l="1"/>
  <c r="D5" i="2"/>
  <c r="D9" i="2" s="1"/>
  <c r="C8" i="1" l="1"/>
  <c r="D8" i="1" s="1"/>
  <c r="D12" i="1" s="1"/>
  <c r="D17" i="1" s="1"/>
  <c r="D21" i="1" s="1"/>
  <c r="D26" i="1" s="1"/>
  <c r="D30" i="1" s="1"/>
  <c r="D34" i="1" s="1"/>
  <c r="D39" i="1" s="1"/>
  <c r="D44" i="1" s="1"/>
  <c r="D51" i="1" s="1"/>
  <c r="C19" i="5" l="1"/>
  <c r="D19" i="5"/>
  <c r="E19" i="5"/>
  <c r="F19" i="5"/>
  <c r="G19" i="5"/>
  <c r="H19" i="5"/>
  <c r="B19" i="5"/>
  <c r="C14" i="5"/>
  <c r="D14" i="5"/>
  <c r="E14" i="5"/>
  <c r="F14" i="5"/>
  <c r="G14" i="5"/>
  <c r="H14" i="5"/>
  <c r="B14" i="5"/>
  <c r="C4" i="5"/>
  <c r="D4" i="5"/>
  <c r="E4" i="5"/>
  <c r="F4" i="5"/>
  <c r="G4" i="5"/>
  <c r="H4" i="5"/>
  <c r="C8" i="5"/>
  <c r="D8" i="5"/>
  <c r="E8" i="5"/>
  <c r="F8" i="5"/>
  <c r="G8" i="5"/>
  <c r="H8" i="5"/>
  <c r="I8" i="5"/>
  <c r="B8" i="5"/>
  <c r="B4" i="5"/>
  <c r="H24" i="5" l="1"/>
  <c r="G24" i="5"/>
  <c r="F24" i="5"/>
  <c r="E24" i="5"/>
  <c r="D24" i="5"/>
  <c r="C24" i="5"/>
  <c r="B24" i="5"/>
  <c r="J14" i="5"/>
  <c r="I14" i="5"/>
  <c r="M4" i="5"/>
  <c r="L4" i="5"/>
  <c r="K4" i="5"/>
  <c r="J4" i="5"/>
  <c r="I4" i="5"/>
  <c r="N22" i="5"/>
  <c r="N21" i="5"/>
  <c r="N20" i="5"/>
  <c r="M19" i="5"/>
  <c r="L19" i="5"/>
  <c r="K19" i="5"/>
  <c r="J19" i="5"/>
  <c r="I19" i="5"/>
  <c r="N18" i="5"/>
  <c r="N17" i="5"/>
  <c r="N7" i="5"/>
  <c r="N12" i="5"/>
  <c r="N11" i="5"/>
  <c r="M8" i="5"/>
  <c r="L8" i="5"/>
  <c r="K8" i="5"/>
  <c r="J8" i="5"/>
  <c r="M14" i="5"/>
  <c r="L14" i="5"/>
  <c r="K14" i="5"/>
  <c r="K24" i="5" l="1"/>
  <c r="J24" i="5"/>
  <c r="I24" i="5"/>
  <c r="M24" i="5"/>
  <c r="L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<sst xmlns="http://schemas.openxmlformats.org/spreadsheetml/2006/main" count="170" uniqueCount="96">
  <si>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</si>
  <si>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</si>
  <si>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</si>
  <si>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</si>
  <si>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</si>
  <si>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</si>
  <si>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</si>
  <si>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</si>
  <si>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</si>
  <si>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</si>
  <si>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</si>
  <si>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</si>
  <si>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</si>
  <si>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</si>
  <si>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</si>
  <si>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</si>
  <si>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</si>
  <si>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</si>
  <si>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</si>
  <si>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</si>
  <si>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</si>
  <si>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</si>
  <si>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</si>
  <si>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</si>
  <si>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</si>
  <si>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</si>
  <si>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</si>
  <si>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</si>
  <si>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</si>
  <si>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</si>
  <si>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</si>
  <si>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</si>
  <si>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</si>
  <si>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</si>
  <si>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</si>
  <si>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</si>
  <si>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</si>
  <si>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</si>
  <si>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</si>
  <si>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</si>
  <si>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</si>
  <si>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</si>
  <si>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</si>
  <si>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</si>
  <si>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</si>
  <si>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</si>
  <si>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</si>
  <si>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</si>
  <si>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</si>
  <si>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</si>
  <si>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</si>
  <si>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</si>
  <si>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</si>
  <si>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</si>
  <si>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</si>
  <si>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</si>
  <si>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</si>
  <si>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</si>
  <si>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</si>
  <si>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М.Расковой,92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</si>
  <si>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</si>
  <si>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</si>
  <si>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Техническое обслуживание ОДПУ тепловой энергии</t>
  </si>
  <si>
    <t>Лицевой счет. Сводный расчет  2023г</t>
  </si>
  <si>
    <t>Лицевой счёт  2023г</t>
  </si>
  <si>
    <t>Очистка крыши от снега</t>
  </si>
  <si>
    <t>Лицевой счёт 2023г</t>
  </si>
  <si>
    <t>Итого за февраль</t>
  </si>
  <si>
    <t xml:space="preserve">Очистка козырьков от снега </t>
  </si>
  <si>
    <t>Очистка крыши от снега  (Головчанский)</t>
  </si>
  <si>
    <t>Отключение подъездного отопления</t>
  </si>
  <si>
    <t>Итого за март</t>
  </si>
  <si>
    <t>Итого за апрель</t>
  </si>
  <si>
    <t>Замена светильников 2 шт и светодиодных ламп Подъзд №2</t>
  </si>
  <si>
    <t>Отключение отопления</t>
  </si>
  <si>
    <t xml:space="preserve">Итого за май </t>
  </si>
  <si>
    <t xml:space="preserve">Покраска скамеек </t>
  </si>
  <si>
    <t>Покраска бордюр на придомовой территории</t>
  </si>
  <si>
    <t>Итого за июнь</t>
  </si>
  <si>
    <t>Скос травы на придомовой территории</t>
  </si>
  <si>
    <t>Промывка и опрессовка системы отопления</t>
  </si>
  <si>
    <t>Итого за июль</t>
  </si>
  <si>
    <t>Итого за август</t>
  </si>
  <si>
    <t>Замена светильников 3 штуки и 4 лампочек Подъезд №1,3</t>
  </si>
  <si>
    <t>Замена светильника и 3 шт лампочек Подъезд №1,2</t>
  </si>
  <si>
    <t>Ревизия ВРУ</t>
  </si>
  <si>
    <t>Демонтаж прибора ГВС на поверку Подъезд №3</t>
  </si>
  <si>
    <t>Итого за сентябрь</t>
  </si>
  <si>
    <t>Установка приборов учета ГВС в подвале после поверки</t>
  </si>
  <si>
    <t>Поверка тепловых приборов учета</t>
  </si>
  <si>
    <t xml:space="preserve">Замена элемента питания теплового счетчика </t>
  </si>
  <si>
    <t>Итого за октябрь</t>
  </si>
  <si>
    <t>Итого за ноябрь</t>
  </si>
  <si>
    <t>Установка навесного замка на пунк теплового учета</t>
  </si>
  <si>
    <t>Настройка ПРЭМ приборов учета горячей воды, прочистка фильтров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</si>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</sst>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10" fillId="0" borderId="1" xfId="0" applyFont="1" applyBorder="1" applyAlignment="1">
      <alignment horizontal="center" wrapText="1"/>
    </xf>
    <xf numFmtId="0" fontId="9" fillId="0" borderId="2" xfId="0" applyFont="1" applyBorder="1"/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opLeftCell="A43" workbookViewId="0">
      <selection activeCell="D61" sqref="D6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0" t="s">
        <v>64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2" t="s">
        <v>59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0" t="s">
        <v>4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5"/>
      <c r="B5" s="46" t="s">
        <v>2</v>
      </c>
      <c r="C5" s="45"/>
      <c r="D5" s="45"/>
      <c r="E5" s="1"/>
      <c r="F5" s="1"/>
      <c r="G5" s="1"/>
      <c r="H5" s="1"/>
    </row>
    <row r="6" spans="1:8" ht="60" x14ac:dyDescent="0.25">
      <c r="A6" s="45">
        <v>1</v>
      </c>
      <c r="B6" s="45" t="s">
        <v>60</v>
      </c>
      <c r="C6" s="45">
        <v>935</v>
      </c>
      <c r="D6" s="46"/>
      <c r="E6" s="1"/>
      <c r="F6" s="1"/>
    </row>
    <row r="7" spans="1:8" ht="30" x14ac:dyDescent="0.25">
      <c r="A7" s="45">
        <v>2</v>
      </c>
      <c r="B7" s="11" t="s">
        <v>62</v>
      </c>
      <c r="C7" s="45">
        <v>1223.92</v>
      </c>
      <c r="D7" s="46"/>
      <c r="E7" s="1"/>
      <c r="F7" s="1"/>
    </row>
    <row r="8" spans="1:8" x14ac:dyDescent="0.25">
      <c r="A8" s="45"/>
      <c r="B8" s="46" t="s">
        <v>61</v>
      </c>
      <c r="C8" s="46">
        <f>SUM(C6:C7)</f>
        <v>2158.92</v>
      </c>
      <c r="D8" s="46">
        <f>C8</f>
        <v>2158.92</v>
      </c>
      <c r="E8" s="1"/>
      <c r="F8" s="1"/>
    </row>
    <row r="9" spans="1:8" x14ac:dyDescent="0.25">
      <c r="A9" s="45"/>
      <c r="B9" s="46" t="s">
        <v>5</v>
      </c>
      <c r="C9" s="45"/>
      <c r="D9" s="45"/>
      <c r="E9" s="1"/>
      <c r="F9" s="1"/>
    </row>
    <row r="10" spans="1:8" ht="60" x14ac:dyDescent="0.25">
      <c r="A10" s="45">
        <v>1</v>
      </c>
      <c r="B10" s="45" t="s">
        <v>60</v>
      </c>
      <c r="C10" s="45">
        <v>935</v>
      </c>
      <c r="D10" s="46"/>
      <c r="E10" s="1"/>
      <c r="F10" s="1"/>
    </row>
    <row r="11" spans="1:8" ht="30" x14ac:dyDescent="0.25">
      <c r="A11" s="45">
        <v>2</v>
      </c>
      <c r="B11" s="11" t="s">
        <v>62</v>
      </c>
      <c r="C11" s="45">
        <v>1223.92</v>
      </c>
      <c r="D11" s="46"/>
      <c r="E11" s="1"/>
      <c r="F11" s="1"/>
    </row>
    <row r="12" spans="1:8" s="5" customFormat="1" x14ac:dyDescent="0.25">
      <c r="A12" s="45"/>
      <c r="B12" s="46" t="s">
        <v>67</v>
      </c>
      <c r="C12" s="46">
        <f>SUM(C10:C11)</f>
        <v>2158.92</v>
      </c>
      <c r="D12" s="46">
        <f>C12+D8</f>
        <v>4317.84</v>
      </c>
      <c r="E12" s="4"/>
      <c r="F12" s="4"/>
    </row>
    <row r="13" spans="1:8" s="5" customFormat="1" x14ac:dyDescent="0.25">
      <c r="A13" s="45"/>
      <c r="B13" s="46" t="s">
        <v>3</v>
      </c>
      <c r="C13" s="45"/>
      <c r="D13" s="45"/>
      <c r="E13" s="4"/>
      <c r="F13" s="4"/>
    </row>
    <row r="14" spans="1:8" ht="60" x14ac:dyDescent="0.25">
      <c r="A14" s="45">
        <v>1</v>
      </c>
      <c r="B14" s="45" t="s">
        <v>60</v>
      </c>
      <c r="C14" s="45">
        <v>935</v>
      </c>
      <c r="D14" s="46"/>
      <c r="E14" s="1"/>
      <c r="F14" s="1"/>
    </row>
    <row r="15" spans="1:8" ht="30" x14ac:dyDescent="0.25">
      <c r="A15" s="45">
        <v>2</v>
      </c>
      <c r="B15" s="11" t="s">
        <v>62</v>
      </c>
      <c r="C15" s="45">
        <v>1223.92</v>
      </c>
      <c r="D15" s="46"/>
      <c r="E15" s="1"/>
      <c r="F15" s="1"/>
    </row>
    <row r="16" spans="1:8" x14ac:dyDescent="0.25">
      <c r="A16" s="45">
        <v>3</v>
      </c>
      <c r="B16" s="45" t="s">
        <v>70</v>
      </c>
      <c r="C16" s="45">
        <v>327.85</v>
      </c>
      <c r="D16" s="46"/>
      <c r="E16" s="1"/>
      <c r="F16" s="1"/>
    </row>
    <row r="17" spans="1:6" x14ac:dyDescent="0.25">
      <c r="A17" s="45"/>
      <c r="B17" s="46" t="s">
        <v>71</v>
      </c>
      <c r="C17" s="46">
        <f>SUM(C14:C16)</f>
        <v>2486.77</v>
      </c>
      <c r="D17" s="46">
        <f>C17+D12</f>
        <v>6804.6100000000006</v>
      </c>
      <c r="E17" s="1"/>
      <c r="F17" s="1"/>
    </row>
    <row r="18" spans="1:6" x14ac:dyDescent="0.25">
      <c r="A18" s="45"/>
      <c r="B18" s="46" t="s">
        <v>7</v>
      </c>
      <c r="C18" s="45"/>
      <c r="D18" s="45"/>
      <c r="E18" s="1"/>
      <c r="F18" s="1"/>
    </row>
    <row r="19" spans="1:6" s="5" customFormat="1" ht="60" x14ac:dyDescent="0.25">
      <c r="A19" s="45">
        <v>1</v>
      </c>
      <c r="B19" s="45" t="s">
        <v>60</v>
      </c>
      <c r="C19" s="45">
        <v>935</v>
      </c>
      <c r="D19" s="46"/>
      <c r="E19" s="4"/>
      <c r="F19" s="4"/>
    </row>
    <row r="20" spans="1:6" s="5" customFormat="1" ht="30" x14ac:dyDescent="0.25">
      <c r="A20" s="45">
        <v>2</v>
      </c>
      <c r="B20" s="11" t="s">
        <v>62</v>
      </c>
      <c r="C20" s="45">
        <v>1223.92</v>
      </c>
      <c r="D20" s="46"/>
      <c r="E20" s="4"/>
      <c r="F20" s="4"/>
    </row>
    <row r="21" spans="1:6" x14ac:dyDescent="0.25">
      <c r="A21" s="45"/>
      <c r="B21" s="46" t="s">
        <v>72</v>
      </c>
      <c r="C21" s="46">
        <f>SUM(C19:C20)</f>
        <v>2158.92</v>
      </c>
      <c r="D21" s="46">
        <f>C21+D17</f>
        <v>8963.5300000000007</v>
      </c>
      <c r="E21" s="1"/>
      <c r="F21" s="1"/>
    </row>
    <row r="22" spans="1:6" x14ac:dyDescent="0.25">
      <c r="A22" s="45"/>
      <c r="B22" s="46" t="s">
        <v>8</v>
      </c>
      <c r="C22" s="45"/>
      <c r="D22" s="45"/>
      <c r="E22" s="1"/>
      <c r="F22" s="1"/>
    </row>
    <row r="23" spans="1:6" ht="60" x14ac:dyDescent="0.25">
      <c r="A23" s="45">
        <v>1</v>
      </c>
      <c r="B23" s="45" t="s">
        <v>60</v>
      </c>
      <c r="C23" s="45">
        <v>935</v>
      </c>
      <c r="D23" s="46"/>
      <c r="E23" s="1"/>
      <c r="F23" s="1"/>
    </row>
    <row r="24" spans="1:6" ht="30" x14ac:dyDescent="0.25">
      <c r="A24" s="45">
        <v>2</v>
      </c>
      <c r="B24" s="11" t="s">
        <v>62</v>
      </c>
      <c r="C24" s="45">
        <v>1223.92</v>
      </c>
      <c r="D24" s="46"/>
      <c r="E24" s="1"/>
      <c r="F24" s="1"/>
    </row>
    <row r="25" spans="1:6" x14ac:dyDescent="0.25">
      <c r="A25" s="45">
        <v>3</v>
      </c>
      <c r="B25" s="45" t="s">
        <v>74</v>
      </c>
      <c r="C25" s="45">
        <v>395</v>
      </c>
      <c r="D25" s="45"/>
      <c r="E25" s="1"/>
      <c r="F25" s="1"/>
    </row>
    <row r="26" spans="1:6" x14ac:dyDescent="0.25">
      <c r="A26" s="45"/>
      <c r="B26" s="46" t="s">
        <v>75</v>
      </c>
      <c r="C26" s="46">
        <f>SUM(C23:C25)</f>
        <v>2553.92</v>
      </c>
      <c r="D26" s="46">
        <f>C26+D21</f>
        <v>11517.45</v>
      </c>
      <c r="E26" s="1"/>
      <c r="F26" s="1"/>
    </row>
    <row r="27" spans="1:6" x14ac:dyDescent="0.25">
      <c r="A27" s="45"/>
      <c r="B27" s="46" t="s">
        <v>9</v>
      </c>
      <c r="C27" s="45"/>
      <c r="D27" s="45"/>
      <c r="E27" s="1"/>
      <c r="F27" s="1"/>
    </row>
    <row r="28" spans="1:6" ht="60" x14ac:dyDescent="0.25">
      <c r="A28" s="45">
        <v>1</v>
      </c>
      <c r="B28" s="45" t="s">
        <v>60</v>
      </c>
      <c r="C28" s="45">
        <v>935</v>
      </c>
      <c r="D28" s="46"/>
      <c r="E28" s="1"/>
      <c r="F28" s="1"/>
    </row>
    <row r="29" spans="1:6" ht="30" x14ac:dyDescent="0.25">
      <c r="A29" s="45">
        <v>2</v>
      </c>
      <c r="B29" s="11" t="s">
        <v>62</v>
      </c>
      <c r="C29" s="45">
        <v>1223.92</v>
      </c>
      <c r="D29" s="46"/>
      <c r="E29" s="1"/>
      <c r="F29" s="1"/>
    </row>
    <row r="30" spans="1:6" x14ac:dyDescent="0.25">
      <c r="A30" s="45"/>
      <c r="B30" s="46" t="s">
        <v>78</v>
      </c>
      <c r="C30" s="46">
        <f>SUM(C28:C29)</f>
        <v>2158.92</v>
      </c>
      <c r="D30" s="46">
        <f>C30+D26</f>
        <v>13676.37</v>
      </c>
      <c r="E30" s="1"/>
      <c r="F30" s="1"/>
    </row>
    <row r="31" spans="1:6" x14ac:dyDescent="0.25">
      <c r="A31" s="45"/>
      <c r="B31" s="46" t="s">
        <v>10</v>
      </c>
      <c r="C31" s="45"/>
      <c r="D31" s="45"/>
      <c r="E31" s="1"/>
      <c r="F31" s="1"/>
    </row>
    <row r="32" spans="1:6" ht="60" x14ac:dyDescent="0.25">
      <c r="A32" s="45">
        <v>1</v>
      </c>
      <c r="B32" s="45" t="s">
        <v>60</v>
      </c>
      <c r="C32" s="45">
        <v>935</v>
      </c>
      <c r="D32" s="46"/>
      <c r="E32" s="1"/>
      <c r="F32" s="1"/>
    </row>
    <row r="33" spans="1:6" ht="30" x14ac:dyDescent="0.25">
      <c r="A33" s="45">
        <v>2</v>
      </c>
      <c r="B33" s="11" t="s">
        <v>62</v>
      </c>
      <c r="C33" s="45">
        <v>1223.92</v>
      </c>
      <c r="D33" s="46"/>
      <c r="E33" s="1"/>
      <c r="F33" s="1"/>
    </row>
    <row r="34" spans="1:6" x14ac:dyDescent="0.25">
      <c r="A34" s="45">
        <v>3</v>
      </c>
      <c r="B34" s="45" t="s">
        <v>80</v>
      </c>
      <c r="C34" s="46">
        <v>3851.25</v>
      </c>
      <c r="D34" s="46">
        <f>C34+D30</f>
        <v>17527.620000000003</v>
      </c>
      <c r="E34" s="1"/>
      <c r="F34" s="1"/>
    </row>
    <row r="35" spans="1:6" x14ac:dyDescent="0.25">
      <c r="A35" s="45"/>
      <c r="B35" s="46" t="s">
        <v>81</v>
      </c>
      <c r="C35" s="45"/>
      <c r="D35" s="46"/>
      <c r="E35" s="1"/>
      <c r="F35" s="1"/>
    </row>
    <row r="36" spans="1:6" x14ac:dyDescent="0.25">
      <c r="A36" s="45"/>
      <c r="B36" s="46" t="s">
        <v>11</v>
      </c>
      <c r="C36" s="45"/>
      <c r="D36" s="45"/>
      <c r="E36" s="1"/>
      <c r="F36" s="1"/>
    </row>
    <row r="37" spans="1:6" ht="60" x14ac:dyDescent="0.25">
      <c r="A37" s="45">
        <v>1</v>
      </c>
      <c r="B37" s="45" t="s">
        <v>60</v>
      </c>
      <c r="C37" s="45">
        <v>935</v>
      </c>
      <c r="D37" s="46"/>
      <c r="E37" s="1"/>
      <c r="F37" s="1"/>
    </row>
    <row r="38" spans="1:6" ht="30" x14ac:dyDescent="0.25">
      <c r="A38" s="45">
        <v>2</v>
      </c>
      <c r="B38" s="11" t="s">
        <v>62</v>
      </c>
      <c r="C38" s="45">
        <v>1223.92</v>
      </c>
      <c r="D38" s="46"/>
      <c r="E38" s="1"/>
      <c r="F38" s="1"/>
    </row>
    <row r="39" spans="1:6" x14ac:dyDescent="0.25">
      <c r="A39" s="45"/>
      <c r="B39" s="46" t="s">
        <v>82</v>
      </c>
      <c r="C39" s="46">
        <f>SUM(C37:C38)</f>
        <v>2158.92</v>
      </c>
      <c r="D39" s="46">
        <f>C39+D34</f>
        <v>19686.54</v>
      </c>
      <c r="E39" s="1"/>
      <c r="F39" s="1"/>
    </row>
    <row r="40" spans="1:6" x14ac:dyDescent="0.25">
      <c r="A40" s="45"/>
      <c r="B40" s="46" t="s">
        <v>12</v>
      </c>
      <c r="C40" s="45"/>
      <c r="D40" s="45"/>
      <c r="E40" s="1"/>
      <c r="F40" s="1"/>
    </row>
    <row r="41" spans="1:6" ht="60" x14ac:dyDescent="0.25">
      <c r="A41" s="45">
        <v>1</v>
      </c>
      <c r="B41" s="45" t="s">
        <v>60</v>
      </c>
      <c r="C41" s="45">
        <v>935</v>
      </c>
      <c r="D41" s="46"/>
      <c r="E41" s="1"/>
      <c r="F41" s="1"/>
    </row>
    <row r="42" spans="1:6" ht="30" x14ac:dyDescent="0.25">
      <c r="A42" s="45">
        <v>2</v>
      </c>
      <c r="B42" s="11" t="s">
        <v>62</v>
      </c>
      <c r="C42" s="45">
        <v>1223.92</v>
      </c>
      <c r="D42" s="46"/>
      <c r="E42" s="1"/>
      <c r="F42" s="1"/>
    </row>
    <row r="43" spans="1:6" x14ac:dyDescent="0.25">
      <c r="A43" s="45">
        <v>3</v>
      </c>
      <c r="B43" s="45" t="s">
        <v>86</v>
      </c>
      <c r="C43" s="45">
        <v>592.5</v>
      </c>
      <c r="D43" s="45"/>
      <c r="E43" s="1"/>
      <c r="F43" s="1"/>
    </row>
    <row r="44" spans="1:6" x14ac:dyDescent="0.25">
      <c r="A44" s="45"/>
      <c r="B44" s="46" t="s">
        <v>87</v>
      </c>
      <c r="C44" s="46">
        <f>SUM(C41:C43)</f>
        <v>2751.42</v>
      </c>
      <c r="D44" s="46">
        <f>C44+D39</f>
        <v>22437.96</v>
      </c>
      <c r="E44" s="1"/>
      <c r="F44" s="1"/>
    </row>
    <row r="45" spans="1:6" x14ac:dyDescent="0.25">
      <c r="A45" s="45"/>
      <c r="B45" s="46" t="s">
        <v>13</v>
      </c>
      <c r="C45" s="45"/>
      <c r="D45" s="45"/>
      <c r="E45" s="1"/>
      <c r="F45" s="1"/>
    </row>
    <row r="46" spans="1:6" ht="60" x14ac:dyDescent="0.25">
      <c r="A46" s="45">
        <v>1</v>
      </c>
      <c r="B46" s="45" t="s">
        <v>60</v>
      </c>
      <c r="C46" s="45">
        <v>935</v>
      </c>
      <c r="D46" s="46"/>
      <c r="E46" s="1"/>
      <c r="F46" s="1"/>
    </row>
    <row r="47" spans="1:6" ht="30" x14ac:dyDescent="0.25">
      <c r="A47" s="45">
        <v>2</v>
      </c>
      <c r="B47" s="11" t="s">
        <v>62</v>
      </c>
      <c r="C47" s="45">
        <v>1223.92</v>
      </c>
      <c r="D47" s="46"/>
      <c r="E47" s="1"/>
      <c r="F47" s="1"/>
    </row>
    <row r="48" spans="1:6" ht="30" x14ac:dyDescent="0.25">
      <c r="A48" s="45">
        <v>3</v>
      </c>
      <c r="B48" s="45" t="s">
        <v>88</v>
      </c>
      <c r="C48" s="45">
        <v>1002</v>
      </c>
      <c r="D48" s="45"/>
      <c r="E48" s="1"/>
      <c r="F48" s="1"/>
    </row>
    <row r="49" spans="1:6" x14ac:dyDescent="0.25">
      <c r="A49" s="45">
        <v>4</v>
      </c>
      <c r="B49" s="45" t="s">
        <v>89</v>
      </c>
      <c r="C49" s="45">
        <f>3000+6600</f>
        <v>9600</v>
      </c>
      <c r="D49" s="46"/>
      <c r="E49" s="1"/>
      <c r="F49" s="1"/>
    </row>
    <row r="50" spans="1:6" x14ac:dyDescent="0.25">
      <c r="A50" s="45">
        <v>5</v>
      </c>
      <c r="B50" s="45" t="s">
        <v>90</v>
      </c>
      <c r="C50" s="45">
        <v>1700</v>
      </c>
      <c r="D50" s="45"/>
      <c r="E50" s="1"/>
      <c r="F50" s="1"/>
    </row>
    <row r="51" spans="1:6" x14ac:dyDescent="0.25">
      <c r="A51" s="45"/>
      <c r="B51" s="46" t="s">
        <v>91</v>
      </c>
      <c r="C51" s="46">
        <f>SUM(C46:C50)</f>
        <v>14460.92</v>
      </c>
      <c r="D51" s="46">
        <f>C51+D44</f>
        <v>36898.879999999997</v>
      </c>
      <c r="E51" s="1"/>
      <c r="F51" s="1"/>
    </row>
    <row r="52" spans="1:6" x14ac:dyDescent="0.25">
      <c r="A52" s="45"/>
      <c r="B52" s="46" t="s">
        <v>14</v>
      </c>
      <c r="C52" s="45"/>
      <c r="D52" s="45"/>
      <c r="E52" s="1"/>
      <c r="F52" s="1"/>
    </row>
    <row r="53" spans="1:6" ht="60" x14ac:dyDescent="0.25">
      <c r="A53" s="45">
        <v>1</v>
      </c>
      <c r="B53" s="45" t="s">
        <v>60</v>
      </c>
      <c r="C53" s="45">
        <v>935</v>
      </c>
      <c r="D53" s="46"/>
      <c r="E53" s="1"/>
      <c r="F53" s="1"/>
    </row>
    <row r="54" spans="1:6" ht="30" x14ac:dyDescent="0.25">
      <c r="A54" s="45">
        <v>2</v>
      </c>
      <c r="B54" s="11" t="s">
        <v>62</v>
      </c>
      <c r="C54" s="45">
        <v>1223.92</v>
      </c>
      <c r="D54" s="46"/>
      <c r="E54" s="1"/>
      <c r="F54" s="1"/>
    </row>
    <row r="55" spans="1:6" x14ac:dyDescent="0.25">
      <c r="A55" s="45"/>
      <c r="B55" s="46" t="s">
        <v>92</v>
      </c>
      <c r="C55" s="46">
        <f>SUM(C53:C54)</f>
        <v>2158.92</v>
      </c>
      <c r="D55" s="46">
        <f>C55+D51</f>
        <v>39057.799999999996</v>
      </c>
      <c r="E55" s="1"/>
      <c r="F55" s="1"/>
    </row>
    <row r="56" spans="1:6" x14ac:dyDescent="0.25">
      <c r="A56" s="45"/>
      <c r="B56" s="46" t="s">
        <v>15</v>
      </c>
      <c r="C56" s="45"/>
      <c r="D56" s="45"/>
      <c r="E56" s="1"/>
      <c r="F56" s="1"/>
    </row>
    <row r="57" spans="1:6" ht="60" x14ac:dyDescent="0.25">
      <c r="A57" s="45">
        <v>1</v>
      </c>
      <c r="B57" s="45" t="s">
        <v>60</v>
      </c>
      <c r="C57" s="45">
        <v>935</v>
      </c>
      <c r="D57" s="46"/>
      <c r="E57" s="1"/>
      <c r="F57" s="1"/>
    </row>
    <row r="58" spans="1:6" ht="30" x14ac:dyDescent="0.25">
      <c r="A58" s="45">
        <v>2</v>
      </c>
      <c r="B58" s="11" t="s">
        <v>62</v>
      </c>
      <c r="C58" s="45">
        <v>1223.92</v>
      </c>
      <c r="D58" s="46"/>
      <c r="E58" s="1"/>
      <c r="F58" s="1"/>
    </row>
    <row r="59" spans="1:6" ht="30" x14ac:dyDescent="0.25">
      <c r="A59" s="45">
        <v>3</v>
      </c>
      <c r="B59" s="45" t="s">
        <v>94</v>
      </c>
      <c r="C59" s="45">
        <v>1357.5</v>
      </c>
      <c r="D59" s="46"/>
      <c r="E59" s="1"/>
      <c r="F59" s="1"/>
    </row>
    <row r="60" spans="1:6" x14ac:dyDescent="0.25">
      <c r="A60" s="45"/>
      <c r="B60" s="46" t="s">
        <v>95</v>
      </c>
      <c r="C60" s="46">
        <f>SUM(C57:C59)</f>
        <v>3516.42</v>
      </c>
      <c r="D60" s="46">
        <f>C60+D55</f>
        <v>42574.219999999994</v>
      </c>
      <c r="E60" s="1"/>
      <c r="F60" s="1"/>
    </row>
    <row r="61" spans="1:6" x14ac:dyDescent="0.25">
      <c r="A61" s="45"/>
      <c r="B61" s="47"/>
      <c r="C61" s="45"/>
      <c r="D61" s="45"/>
      <c r="E61" s="1"/>
      <c r="F61" s="1"/>
    </row>
    <row r="62" spans="1:6" x14ac:dyDescent="0.25">
      <c r="A62" s="48"/>
      <c r="B62" s="48"/>
      <c r="C62" s="48"/>
      <c r="D62" s="48"/>
    </row>
    <row r="63" spans="1:6" x14ac:dyDescent="0.25">
      <c r="A63" s="48"/>
      <c r="B63" s="48"/>
      <c r="C63" s="48"/>
      <c r="D63" s="48"/>
    </row>
    <row r="64" spans="1:6" x14ac:dyDescent="0.25">
      <c r="A64" s="48"/>
      <c r="B64" s="48"/>
      <c r="C64" s="48"/>
      <c r="D64" s="48"/>
    </row>
    <row r="65" spans="1:4" x14ac:dyDescent="0.25">
      <c r="A65" s="48"/>
      <c r="B65" s="48"/>
      <c r="C65" s="48"/>
      <c r="D65" s="48"/>
    </row>
    <row r="66" spans="1:4" x14ac:dyDescent="0.25">
      <c r="A66" s="48"/>
      <c r="B66" s="48"/>
      <c r="C66" s="48"/>
      <c r="D66" s="48"/>
    </row>
    <row r="67" spans="1:4" x14ac:dyDescent="0.25">
      <c r="A67" s="48"/>
      <c r="B67" s="48"/>
      <c r="C67" s="48"/>
      <c r="D67" s="48"/>
    </row>
    <row r="68" spans="1:4" x14ac:dyDescent="0.25">
      <c r="A68" s="48"/>
      <c r="B68" s="48"/>
      <c r="C68" s="48"/>
      <c r="D68" s="48"/>
    </row>
    <row r="69" spans="1:4" x14ac:dyDescent="0.25">
      <c r="A69" s="48"/>
      <c r="B69" s="48"/>
      <c r="C69" s="48"/>
      <c r="D69" s="48"/>
    </row>
    <row r="70" spans="1:4" x14ac:dyDescent="0.25">
      <c r="A70" s="48"/>
      <c r="B70" s="48"/>
      <c r="C70" s="48"/>
      <c r="D70" s="48"/>
    </row>
    <row r="71" spans="1:4" x14ac:dyDescent="0.25">
      <c r="A71" s="48"/>
      <c r="B71" s="48"/>
      <c r="C71" s="48"/>
      <c r="D71" s="48"/>
    </row>
    <row r="72" spans="1:4" x14ac:dyDescent="0.25">
      <c r="A72" s="48"/>
      <c r="B72" s="48"/>
      <c r="C72" s="48"/>
      <c r="D72" s="4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workbookViewId="0">
      <selection activeCell="B11" sqref="B11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0" t="s">
        <v>64</v>
      </c>
      <c r="C1" s="70"/>
      <c r="D1" s="70"/>
      <c r="E1" s="6"/>
      <c r="F1" s="6"/>
      <c r="G1" s="6"/>
    </row>
    <row r="2" spans="1:15" ht="15.95" customHeight="1" x14ac:dyDescent="0.25">
      <c r="A2" s="1"/>
      <c r="B2" s="2" t="s">
        <v>59</v>
      </c>
      <c r="C2" s="31"/>
      <c r="D2" s="31"/>
      <c r="E2" s="1"/>
      <c r="F2" s="1"/>
      <c r="G2" s="1"/>
    </row>
    <row r="3" spans="1:15" ht="15.95" customHeight="1" x14ac:dyDescent="0.25">
      <c r="A3" s="1"/>
      <c r="B3" s="70" t="s">
        <v>6</v>
      </c>
      <c r="C3" s="70"/>
      <c r="D3" s="70"/>
      <c r="E3" s="1"/>
      <c r="F3" s="1"/>
      <c r="G3" s="1"/>
    </row>
    <row r="4" spans="1:15" ht="15.75" x14ac:dyDescent="0.25">
      <c r="A4" s="7"/>
      <c r="B4" s="68" t="s">
        <v>2</v>
      </c>
      <c r="C4" s="7"/>
      <c r="D4" s="8"/>
      <c r="E4" s="1"/>
      <c r="F4" s="1"/>
      <c r="G4" s="1"/>
    </row>
    <row r="5" spans="1:15" x14ac:dyDescent="0.25">
      <c r="A5" s="45">
        <v>1</v>
      </c>
      <c r="B5" s="45" t="s">
        <v>65</v>
      </c>
      <c r="C5" s="45">
        <v>1600</v>
      </c>
      <c r="D5" s="45">
        <f>C5</f>
        <v>1600</v>
      </c>
      <c r="E5" s="1"/>
      <c r="F5" s="1"/>
      <c r="G5" s="1"/>
    </row>
    <row r="6" spans="1:15" x14ac:dyDescent="0.25">
      <c r="A6" s="45"/>
      <c r="B6" s="46" t="s">
        <v>5</v>
      </c>
      <c r="C6" s="45"/>
      <c r="D6" s="46"/>
      <c r="E6" s="1"/>
      <c r="F6" s="1"/>
      <c r="G6" s="1"/>
    </row>
    <row r="7" spans="1:15" s="1" customFormat="1" x14ac:dyDescent="0.25">
      <c r="A7" s="45">
        <v>1</v>
      </c>
      <c r="B7" s="45" t="s">
        <v>68</v>
      </c>
      <c r="C7" s="45">
        <v>2370</v>
      </c>
      <c r="D7" s="46"/>
      <c r="H7"/>
      <c r="I7"/>
      <c r="J7"/>
      <c r="K7"/>
      <c r="L7"/>
      <c r="M7"/>
      <c r="N7"/>
      <c r="O7"/>
    </row>
    <row r="8" spans="1:15" s="4" customFormat="1" x14ac:dyDescent="0.25">
      <c r="A8" s="45">
        <v>2</v>
      </c>
      <c r="B8" s="45" t="s">
        <v>69</v>
      </c>
      <c r="C8" s="45">
        <v>1200</v>
      </c>
      <c r="D8" s="46"/>
      <c r="F8" s="1"/>
      <c r="H8"/>
      <c r="I8"/>
      <c r="J8"/>
      <c r="K8"/>
      <c r="L8"/>
      <c r="M8"/>
      <c r="N8"/>
      <c r="O8"/>
    </row>
    <row r="9" spans="1:15" s="1" customFormat="1" x14ac:dyDescent="0.25">
      <c r="A9" s="45"/>
      <c r="B9" s="46" t="s">
        <v>67</v>
      </c>
      <c r="C9" s="46">
        <f>SUM(C7:C8)</f>
        <v>3570</v>
      </c>
      <c r="D9" s="46">
        <f>C9+D5</f>
        <v>5170</v>
      </c>
      <c r="H9"/>
      <c r="I9"/>
      <c r="J9"/>
      <c r="K9"/>
      <c r="L9"/>
      <c r="M9"/>
      <c r="N9"/>
      <c r="O9"/>
    </row>
    <row r="10" spans="1:15" s="1" customFormat="1" x14ac:dyDescent="0.25">
      <c r="A10" s="46"/>
      <c r="B10" s="46" t="s">
        <v>14</v>
      </c>
      <c r="C10" s="45"/>
      <c r="D10" s="46"/>
      <c r="H10"/>
      <c r="I10"/>
      <c r="J10"/>
      <c r="K10"/>
      <c r="L10"/>
      <c r="M10"/>
      <c r="N10"/>
      <c r="O10"/>
    </row>
    <row r="11" spans="1:15" s="1" customFormat="1" ht="30" x14ac:dyDescent="0.25">
      <c r="A11" s="45">
        <v>1</v>
      </c>
      <c r="B11" s="45" t="s">
        <v>93</v>
      </c>
      <c r="C11" s="45">
        <v>150</v>
      </c>
      <c r="D11" s="46">
        <f>C11+D9</f>
        <v>5320</v>
      </c>
      <c r="H11"/>
      <c r="I11"/>
      <c r="J11"/>
      <c r="K11"/>
      <c r="L11"/>
      <c r="M11"/>
      <c r="N11"/>
      <c r="O11"/>
    </row>
    <row r="12" spans="1:15" s="1" customFormat="1" x14ac:dyDescent="0.25">
      <c r="A12" s="45"/>
      <c r="B12" s="46"/>
      <c r="C12" s="46"/>
      <c r="D12" s="46"/>
      <c r="H12"/>
      <c r="I12"/>
      <c r="J12"/>
      <c r="K12"/>
      <c r="L12"/>
      <c r="M12"/>
      <c r="N12"/>
      <c r="O12"/>
    </row>
    <row r="13" spans="1:15" s="1" customFormat="1" x14ac:dyDescent="0.25">
      <c r="A13" s="45"/>
      <c r="B13" s="46"/>
      <c r="C13" s="46"/>
      <c r="D13" s="46"/>
    </row>
    <row r="14" spans="1:15" x14ac:dyDescent="0.25">
      <c r="A14" s="51"/>
      <c r="B14" s="45"/>
      <c r="C14" s="51"/>
      <c r="D14" s="52"/>
    </row>
    <row r="15" spans="1:15" x14ac:dyDescent="0.25">
      <c r="A15" s="51"/>
      <c r="B15" s="46"/>
      <c r="C15" s="51"/>
      <c r="D15" s="51"/>
    </row>
    <row r="16" spans="1:15" x14ac:dyDescent="0.25">
      <c r="A16" s="51"/>
      <c r="B16" s="45"/>
      <c r="C16" s="51"/>
      <c r="D16" s="52"/>
    </row>
    <row r="17" spans="1:4" x14ac:dyDescent="0.25">
      <c r="A17" s="51"/>
      <c r="B17" s="46"/>
      <c r="C17" s="52"/>
      <c r="D17" s="52"/>
    </row>
    <row r="18" spans="1:4" x14ac:dyDescent="0.25">
      <c r="A18" s="51"/>
      <c r="B18" s="45"/>
      <c r="C18" s="51"/>
      <c r="D18" s="52"/>
    </row>
    <row r="19" spans="1:4" x14ac:dyDescent="0.25">
      <c r="A19" s="51"/>
      <c r="B19" s="45"/>
      <c r="C19" s="51"/>
      <c r="D19" s="51"/>
    </row>
    <row r="20" spans="1:4" x14ac:dyDescent="0.25">
      <c r="A20" s="51"/>
      <c r="B20" s="46"/>
      <c r="C20" s="52"/>
      <c r="D20" s="51"/>
    </row>
    <row r="21" spans="1:4" x14ac:dyDescent="0.25">
      <c r="A21" s="51"/>
      <c r="B21" s="45"/>
      <c r="C21" s="51"/>
      <c r="D21" s="51"/>
    </row>
    <row r="22" spans="1:4" x14ac:dyDescent="0.25">
      <c r="A22" s="51"/>
      <c r="B22" s="46"/>
      <c r="C22" s="51"/>
      <c r="D22" s="52"/>
    </row>
    <row r="23" spans="1:4" x14ac:dyDescent="0.25">
      <c r="A23" s="51"/>
      <c r="B23" s="46"/>
      <c r="C23" s="51"/>
      <c r="D23" s="51"/>
    </row>
    <row r="24" spans="1:4" x14ac:dyDescent="0.25">
      <c r="A24" s="51"/>
      <c r="B24" s="45"/>
      <c r="C24" s="51"/>
      <c r="D24" s="51"/>
    </row>
    <row r="25" spans="1:4" x14ac:dyDescent="0.25">
      <c r="A25" s="51"/>
      <c r="B25" s="45"/>
      <c r="C25" s="51"/>
      <c r="D25" s="51"/>
    </row>
    <row r="26" spans="1:4" x14ac:dyDescent="0.25">
      <c r="A26" s="51"/>
      <c r="B26" s="45"/>
      <c r="C26" s="51"/>
      <c r="D26" s="51"/>
    </row>
    <row r="27" spans="1:4" x14ac:dyDescent="0.25">
      <c r="A27" s="51"/>
      <c r="B27" s="46"/>
      <c r="C27" s="52"/>
      <c r="D27" s="52"/>
    </row>
    <row r="28" spans="1:4" x14ac:dyDescent="0.25">
      <c r="A28" s="51"/>
      <c r="B28" s="46"/>
      <c r="C28" s="51"/>
      <c r="D28" s="51"/>
    </row>
    <row r="29" spans="1:4" x14ac:dyDescent="0.25">
      <c r="A29" s="51"/>
      <c r="B29" s="45"/>
      <c r="C29" s="51"/>
      <c r="D29" s="51"/>
    </row>
    <row r="30" spans="1:4" x14ac:dyDescent="0.25">
      <c r="A30" s="51"/>
      <c r="B30" s="46"/>
      <c r="C30" s="52"/>
      <c r="D30" s="52"/>
    </row>
    <row r="31" spans="1:4" x14ac:dyDescent="0.25">
      <c r="A31" s="48"/>
      <c r="B31" s="48"/>
      <c r="C31" s="48"/>
      <c r="D31" s="48"/>
    </row>
    <row r="32" spans="1:4" x14ac:dyDescent="0.25">
      <c r="A32" s="48"/>
      <c r="B32" s="48"/>
      <c r="C32" s="48"/>
      <c r="D32" s="48"/>
    </row>
    <row r="33" spans="1:4" x14ac:dyDescent="0.25">
      <c r="A33" s="48"/>
      <c r="B33" s="48"/>
      <c r="C33" s="48"/>
      <c r="D33" s="48"/>
    </row>
    <row r="34" spans="1:4" x14ac:dyDescent="0.25">
      <c r="A34" s="48"/>
      <c r="B34" s="48"/>
      <c r="C34" s="48"/>
      <c r="D34" s="48"/>
    </row>
    <row r="35" spans="1:4" x14ac:dyDescent="0.25">
      <c r="A35" s="48"/>
      <c r="B35" s="48"/>
      <c r="C35" s="48"/>
      <c r="D35" s="4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0" t="s">
        <v>64</v>
      </c>
      <c r="C1" s="70"/>
      <c r="D1" s="70"/>
    </row>
    <row r="2" spans="1:4" ht="15.75" x14ac:dyDescent="0.25">
      <c r="A2" s="1"/>
      <c r="B2" s="2" t="s">
        <v>59</v>
      </c>
      <c r="C2" s="31"/>
      <c r="D2" s="31"/>
    </row>
    <row r="3" spans="1:4" ht="15.75" x14ac:dyDescent="0.25">
      <c r="A3" s="1"/>
      <c r="B3" s="70" t="s">
        <v>34</v>
      </c>
      <c r="C3" s="70"/>
      <c r="D3" s="70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5"/>
      <c r="B5" s="46" t="s">
        <v>7</v>
      </c>
      <c r="C5" s="45"/>
      <c r="D5" s="45"/>
    </row>
    <row r="6" spans="1:4" ht="30" x14ac:dyDescent="0.25">
      <c r="A6" s="45">
        <v>1</v>
      </c>
      <c r="B6" s="45" t="s">
        <v>73</v>
      </c>
      <c r="C6" s="53">
        <v>2162.5</v>
      </c>
      <c r="D6" s="46">
        <f>C6</f>
        <v>2162.5</v>
      </c>
    </row>
    <row r="7" spans="1:4" x14ac:dyDescent="0.25">
      <c r="A7" s="45"/>
      <c r="B7" s="46" t="s">
        <v>11</v>
      </c>
      <c r="C7" s="53"/>
      <c r="D7" s="46"/>
    </row>
    <row r="8" spans="1:4" ht="30" x14ac:dyDescent="0.25">
      <c r="A8" s="45">
        <v>1</v>
      </c>
      <c r="B8" s="45" t="s">
        <v>83</v>
      </c>
      <c r="C8" s="53">
        <v>4034.5</v>
      </c>
      <c r="D8" s="46"/>
    </row>
    <row r="9" spans="1:4" ht="30" x14ac:dyDescent="0.25">
      <c r="A9" s="45">
        <v>2</v>
      </c>
      <c r="B9" s="45" t="s">
        <v>84</v>
      </c>
      <c r="C9" s="45">
        <v>1735</v>
      </c>
      <c r="D9" s="46"/>
    </row>
    <row r="10" spans="1:4" x14ac:dyDescent="0.25">
      <c r="A10" s="45">
        <v>3</v>
      </c>
      <c r="B10" s="45" t="s">
        <v>85</v>
      </c>
      <c r="C10" s="45">
        <v>417</v>
      </c>
      <c r="D10" s="46"/>
    </row>
    <row r="11" spans="1:4" x14ac:dyDescent="0.25">
      <c r="A11" s="45"/>
      <c r="B11" s="46" t="s">
        <v>82</v>
      </c>
      <c r="C11" s="46">
        <f>SUM(C8:C10)</f>
        <v>6186.5</v>
      </c>
      <c r="D11" s="46">
        <f>C11+D6</f>
        <v>8349</v>
      </c>
    </row>
    <row r="12" spans="1:4" x14ac:dyDescent="0.25">
      <c r="A12" s="45"/>
      <c r="B12" s="45"/>
      <c r="C12" s="45"/>
      <c r="D12" s="46"/>
    </row>
    <row r="13" spans="1:4" x14ac:dyDescent="0.25">
      <c r="A13" s="45"/>
      <c r="B13" s="45"/>
      <c r="C13" s="45"/>
      <c r="D13" s="45"/>
    </row>
    <row r="14" spans="1:4" x14ac:dyDescent="0.25">
      <c r="A14" s="45"/>
      <c r="B14" s="46"/>
      <c r="C14" s="46"/>
      <c r="D14" s="46"/>
    </row>
    <row r="15" spans="1:4" x14ac:dyDescent="0.25">
      <c r="A15" s="45"/>
      <c r="B15" s="46"/>
      <c r="C15" s="46"/>
      <c r="D15" s="46"/>
    </row>
    <row r="16" spans="1:4" x14ac:dyDescent="0.25">
      <c r="A16" s="45"/>
      <c r="B16" s="45"/>
      <c r="C16" s="45"/>
      <c r="D16" s="46"/>
    </row>
    <row r="17" spans="1:4" x14ac:dyDescent="0.25">
      <c r="A17" s="45"/>
      <c r="B17" s="45"/>
      <c r="C17" s="45"/>
      <c r="D17" s="46"/>
    </row>
    <row r="18" spans="1:4" x14ac:dyDescent="0.25">
      <c r="A18" s="45"/>
      <c r="B18" s="45"/>
      <c r="C18" s="45"/>
      <c r="D18" s="45"/>
    </row>
    <row r="19" spans="1:4" x14ac:dyDescent="0.25">
      <c r="A19" s="45"/>
      <c r="B19" s="45"/>
      <c r="C19" s="45"/>
      <c r="D19" s="45"/>
    </row>
    <row r="20" spans="1:4" x14ac:dyDescent="0.25">
      <c r="A20" s="45"/>
      <c r="B20" s="45"/>
      <c r="C20" s="45"/>
      <c r="D20" s="46"/>
    </row>
    <row r="21" spans="1:4" x14ac:dyDescent="0.25">
      <c r="A21" s="45"/>
      <c r="B21" s="45"/>
      <c r="C21" s="45"/>
      <c r="D21" s="46"/>
    </row>
    <row r="22" spans="1:4" x14ac:dyDescent="0.25">
      <c r="A22" s="45"/>
      <c r="B22" s="46"/>
      <c r="C22" s="45"/>
      <c r="D22" s="46"/>
    </row>
    <row r="23" spans="1:4" x14ac:dyDescent="0.25">
      <c r="A23" s="45"/>
      <c r="B23" s="46"/>
      <c r="C23" s="45"/>
      <c r="D23" s="46"/>
    </row>
    <row r="24" spans="1:4" x14ac:dyDescent="0.25">
      <c r="A24" s="45"/>
      <c r="B24" s="45"/>
      <c r="C24" s="45"/>
      <c r="D24" s="46"/>
    </row>
    <row r="25" spans="1:4" x14ac:dyDescent="0.25">
      <c r="A25" s="46"/>
      <c r="B25" s="45"/>
      <c r="C25" s="45"/>
      <c r="D25" s="46"/>
    </row>
    <row r="26" spans="1:4" x14ac:dyDescent="0.25">
      <c r="A26" s="45"/>
      <c r="B26" s="45"/>
      <c r="C26" s="45"/>
      <c r="D26" s="45"/>
    </row>
    <row r="27" spans="1:4" x14ac:dyDescent="0.25">
      <c r="A27" s="45"/>
      <c r="B27" s="45"/>
      <c r="C27" s="45"/>
      <c r="D27" s="46"/>
    </row>
    <row r="28" spans="1:4" x14ac:dyDescent="0.25">
      <c r="A28" s="45"/>
      <c r="B28" s="45"/>
      <c r="C28" s="45"/>
      <c r="D28" s="46"/>
    </row>
    <row r="29" spans="1:4" x14ac:dyDescent="0.25">
      <c r="A29" s="45"/>
      <c r="B29" s="45"/>
      <c r="C29" s="45"/>
      <c r="D29" s="46"/>
    </row>
    <row r="30" spans="1:4" x14ac:dyDescent="0.25">
      <c r="A30" s="45"/>
      <c r="B30" s="45"/>
      <c r="C30" s="45"/>
      <c r="D30" s="46"/>
    </row>
    <row r="31" spans="1:4" x14ac:dyDescent="0.25">
      <c r="A31" s="45"/>
      <c r="B31" s="45"/>
      <c r="C31" s="45"/>
      <c r="D31" s="46"/>
    </row>
    <row r="32" spans="1:4" x14ac:dyDescent="0.25">
      <c r="A32" s="45"/>
      <c r="B32" s="45"/>
      <c r="C32" s="45"/>
      <c r="D32" s="46"/>
    </row>
    <row r="33" spans="1:4" x14ac:dyDescent="0.25">
      <c r="A33" s="45"/>
      <c r="B33" s="45"/>
      <c r="C33" s="45"/>
      <c r="D33" s="46"/>
    </row>
    <row r="34" spans="1:4" x14ac:dyDescent="0.25">
      <c r="A34" s="45"/>
      <c r="B34" s="45"/>
      <c r="C34" s="45"/>
      <c r="D34" s="46"/>
    </row>
    <row r="35" spans="1:4" x14ac:dyDescent="0.25">
      <c r="A35" s="45"/>
      <c r="B35" s="46"/>
      <c r="C35" s="45"/>
      <c r="D35" s="46"/>
    </row>
    <row r="36" spans="1:4" x14ac:dyDescent="0.25">
      <c r="A36" s="45"/>
      <c r="B36" s="45"/>
      <c r="C36" s="45"/>
      <c r="D36" s="46"/>
    </row>
    <row r="37" spans="1:4" x14ac:dyDescent="0.25">
      <c r="A37" s="51"/>
      <c r="B37" s="45"/>
      <c r="C37" s="51"/>
      <c r="D37" s="52"/>
    </row>
    <row r="38" spans="1:4" x14ac:dyDescent="0.25">
      <c r="A38" s="51"/>
      <c r="B38" s="46"/>
      <c r="C38" s="51"/>
      <c r="D38" s="52"/>
    </row>
    <row r="39" spans="1:4" x14ac:dyDescent="0.25">
      <c r="A39" s="51"/>
      <c r="B39" s="46"/>
      <c r="C39" s="51"/>
      <c r="D39" s="51"/>
    </row>
    <row r="40" spans="1:4" x14ac:dyDescent="0.25">
      <c r="A40" s="51"/>
      <c r="B40" s="45"/>
      <c r="C40" s="51"/>
      <c r="D40" s="51"/>
    </row>
    <row r="41" spans="1:4" x14ac:dyDescent="0.25">
      <c r="A41" s="51"/>
      <c r="B41" s="45"/>
      <c r="C41" s="51"/>
      <c r="D41" s="51"/>
    </row>
    <row r="42" spans="1:4" x14ac:dyDescent="0.25">
      <c r="A42" s="51"/>
      <c r="B42" s="45"/>
      <c r="C42" s="51"/>
      <c r="D42" s="52"/>
    </row>
    <row r="43" spans="1:4" x14ac:dyDescent="0.25">
      <c r="A43" s="51"/>
      <c r="B43" s="46"/>
      <c r="C43" s="51"/>
      <c r="D43" s="51"/>
    </row>
    <row r="44" spans="1:4" x14ac:dyDescent="0.25">
      <c r="A44" s="51"/>
      <c r="B44" s="45"/>
      <c r="C44" s="51"/>
      <c r="D44" s="51"/>
    </row>
    <row r="45" spans="1:4" x14ac:dyDescent="0.25">
      <c r="A45" s="51"/>
      <c r="B45" s="45"/>
      <c r="C45" s="51"/>
      <c r="D45" s="51"/>
    </row>
    <row r="46" spans="1:4" x14ac:dyDescent="0.25">
      <c r="A46" s="51"/>
      <c r="B46" s="45"/>
      <c r="C46" s="51"/>
      <c r="D46" s="51"/>
    </row>
    <row r="47" spans="1:4" x14ac:dyDescent="0.25">
      <c r="A47" s="51"/>
      <c r="B47" s="45"/>
      <c r="C47" s="51"/>
      <c r="D47" s="52"/>
    </row>
    <row r="48" spans="1:4" x14ac:dyDescent="0.25">
      <c r="A48" s="51"/>
      <c r="B48" s="46"/>
      <c r="C48" s="51"/>
      <c r="D48" s="52"/>
    </row>
    <row r="49" spans="1:4" x14ac:dyDescent="0.25">
      <c r="A49" s="51"/>
      <c r="B49" s="45"/>
      <c r="C49" s="51"/>
      <c r="D49" s="52"/>
    </row>
    <row r="50" spans="1:4" x14ac:dyDescent="0.25">
      <c r="A50" s="51"/>
      <c r="B50" s="45"/>
      <c r="C50" s="51"/>
      <c r="D50" s="52"/>
    </row>
    <row r="51" spans="1:4" x14ac:dyDescent="0.25">
      <c r="A51" s="51"/>
      <c r="B51" s="45"/>
      <c r="C51" s="51"/>
      <c r="D51" s="52"/>
    </row>
    <row r="52" spans="1:4" x14ac:dyDescent="0.25">
      <c r="A52" s="51"/>
      <c r="B52" s="45"/>
      <c r="C52" s="51"/>
      <c r="D52" s="52"/>
    </row>
    <row r="53" spans="1:4" x14ac:dyDescent="0.25">
      <c r="A53" s="51"/>
      <c r="B53" s="45"/>
      <c r="C53" s="51"/>
      <c r="D53" s="52"/>
    </row>
    <row r="54" spans="1:4" x14ac:dyDescent="0.25">
      <c r="A54" s="51"/>
      <c r="B54" s="45"/>
      <c r="C54" s="51"/>
      <c r="D54" s="51"/>
    </row>
    <row r="55" spans="1:4" x14ac:dyDescent="0.25">
      <c r="A55" s="51"/>
      <c r="B55" s="45"/>
      <c r="C55" s="51"/>
      <c r="D55" s="51"/>
    </row>
    <row r="56" spans="1:4" x14ac:dyDescent="0.25">
      <c r="A56" s="51"/>
      <c r="B56" s="46"/>
      <c r="C56" s="52"/>
      <c r="D56" s="52"/>
    </row>
    <row r="57" spans="1:4" x14ac:dyDescent="0.25">
      <c r="A57" s="51"/>
      <c r="B57" s="46"/>
      <c r="C57" s="51"/>
      <c r="D57" s="51"/>
    </row>
    <row r="58" spans="1:4" x14ac:dyDescent="0.25">
      <c r="A58" s="51"/>
      <c r="B58" s="45"/>
      <c r="C58" s="51"/>
      <c r="D58" s="51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E30" sqref="E3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0" t="s">
        <v>64</v>
      </c>
      <c r="C1" s="70"/>
      <c r="D1" s="70"/>
      <c r="E1" s="6"/>
      <c r="F1" s="6"/>
      <c r="G1" s="6"/>
      <c r="H1" s="6"/>
    </row>
    <row r="2" spans="1:8" ht="21.6" customHeight="1" x14ac:dyDescent="0.25">
      <c r="A2" s="1"/>
      <c r="B2" s="71" t="s">
        <v>59</v>
      </c>
      <c r="C2" s="71"/>
      <c r="D2" s="71"/>
      <c r="E2" s="1"/>
      <c r="F2" s="1"/>
      <c r="G2" s="1"/>
      <c r="H2" s="1"/>
    </row>
    <row r="3" spans="1:8" ht="17.25" customHeight="1" x14ac:dyDescent="0.25">
      <c r="A3" s="1"/>
      <c r="B3" s="70" t="s">
        <v>35</v>
      </c>
      <c r="C3" s="70"/>
      <c r="D3" s="70"/>
      <c r="E3" s="1"/>
      <c r="F3" s="1"/>
      <c r="G3" s="1"/>
      <c r="H3" s="1"/>
    </row>
    <row r="4" spans="1:8" x14ac:dyDescent="0.25">
      <c r="A4" s="49"/>
      <c r="B4" s="66" t="s">
        <v>0</v>
      </c>
      <c r="C4" s="49" t="s">
        <v>1</v>
      </c>
      <c r="D4" s="49" t="s">
        <v>26</v>
      </c>
      <c r="E4" s="1"/>
      <c r="F4" s="1"/>
      <c r="G4" s="1"/>
      <c r="H4" s="1"/>
    </row>
    <row r="5" spans="1:8" x14ac:dyDescent="0.25">
      <c r="A5" s="50"/>
      <c r="B5" s="46"/>
      <c r="C5" s="50"/>
      <c r="D5" s="50"/>
      <c r="E5" s="1"/>
      <c r="F5" s="1"/>
      <c r="G5" s="1"/>
      <c r="H5" s="1"/>
    </row>
    <row r="6" spans="1:8" x14ac:dyDescent="0.25">
      <c r="A6" s="45"/>
      <c r="B6" s="45"/>
      <c r="C6" s="53"/>
      <c r="D6" s="46"/>
    </row>
    <row r="7" spans="1:8" x14ac:dyDescent="0.25">
      <c r="A7" s="51"/>
      <c r="B7" s="52"/>
      <c r="C7" s="58"/>
      <c r="D7" s="52"/>
    </row>
    <row r="8" spans="1:8" x14ac:dyDescent="0.25">
      <c r="A8" s="51"/>
      <c r="B8" s="45"/>
      <c r="C8" s="67"/>
      <c r="D8" s="59"/>
    </row>
    <row r="9" spans="1:8" x14ac:dyDescent="0.25">
      <c r="A9" s="60"/>
      <c r="B9" s="61"/>
      <c r="C9" s="52"/>
      <c r="D9" s="52"/>
    </row>
    <row r="10" spans="1:8" x14ac:dyDescent="0.25">
      <c r="A10" s="62"/>
      <c r="B10" s="63"/>
      <c r="C10" s="64"/>
      <c r="D10" s="65"/>
    </row>
    <row r="11" spans="1:8" x14ac:dyDescent="0.25">
      <c r="A11" s="51"/>
      <c r="B11" s="45"/>
      <c r="C11" s="51"/>
      <c r="D11" s="51"/>
    </row>
    <row r="12" spans="1:8" x14ac:dyDescent="0.25">
      <c r="A12" s="51"/>
      <c r="B12" s="51"/>
      <c r="C12" s="51"/>
      <c r="D12" s="51"/>
    </row>
    <row r="13" spans="1:8" x14ac:dyDescent="0.25">
      <c r="A13" s="51"/>
      <c r="B13" s="51"/>
      <c r="C13" s="51"/>
      <c r="D13" s="52"/>
    </row>
    <row r="14" spans="1:8" x14ac:dyDescent="0.25">
      <c r="A14" s="51"/>
      <c r="B14" s="52"/>
      <c r="C14" s="52"/>
      <c r="D14" s="52"/>
    </row>
    <row r="15" spans="1:8" x14ac:dyDescent="0.25">
      <c r="A15" s="51"/>
      <c r="B15" s="51"/>
      <c r="C15" s="51"/>
      <c r="D15" s="52"/>
    </row>
    <row r="16" spans="1:8" x14ac:dyDescent="0.25">
      <c r="A16" s="51"/>
      <c r="B16" s="47"/>
      <c r="C16" s="51"/>
      <c r="D16" s="51"/>
    </row>
    <row r="17" spans="1:4" x14ac:dyDescent="0.25">
      <c r="A17" s="51"/>
      <c r="B17" s="51"/>
      <c r="C17" s="51"/>
      <c r="D17" s="51"/>
    </row>
    <row r="18" spans="1:4" x14ac:dyDescent="0.25">
      <c r="A18" s="51"/>
      <c r="B18" s="51"/>
      <c r="C18" s="51"/>
      <c r="D18" s="52"/>
    </row>
    <row r="19" spans="1:4" x14ac:dyDescent="0.25">
      <c r="A19" s="51"/>
      <c r="B19" s="51"/>
      <c r="C19" s="51"/>
      <c r="D19" s="51"/>
    </row>
    <row r="20" spans="1:4" x14ac:dyDescent="0.25">
      <c r="A20" s="51"/>
      <c r="B20" s="45"/>
      <c r="C20" s="51"/>
      <c r="D20" s="52"/>
    </row>
    <row r="21" spans="1:4" x14ac:dyDescent="0.25">
      <c r="A21" s="51"/>
      <c r="B21" s="45"/>
      <c r="C21" s="51"/>
      <c r="D21" s="51"/>
    </row>
    <row r="22" spans="1:4" x14ac:dyDescent="0.25">
      <c r="A22" s="51"/>
      <c r="B22" s="52"/>
      <c r="C22" s="52"/>
      <c r="D22" s="52"/>
    </row>
    <row r="23" spans="1:4" x14ac:dyDescent="0.25">
      <c r="A23" s="51"/>
      <c r="B23" s="52"/>
      <c r="C23" s="51"/>
      <c r="D23" s="51"/>
    </row>
    <row r="24" spans="1:4" x14ac:dyDescent="0.25">
      <c r="A24" s="51"/>
      <c r="B24" s="45"/>
      <c r="C24" s="51"/>
      <c r="D24" s="51"/>
    </row>
    <row r="25" spans="1:4" x14ac:dyDescent="0.25">
      <c r="A25" s="51"/>
      <c r="B25" s="45"/>
      <c r="C25" s="51"/>
      <c r="D25" s="52"/>
    </row>
    <row r="26" spans="1:4" x14ac:dyDescent="0.25">
      <c r="A26" s="51"/>
      <c r="B26" s="52"/>
      <c r="C26" s="52"/>
      <c r="D26" s="52"/>
    </row>
    <row r="27" spans="1:4" x14ac:dyDescent="0.25">
      <c r="A27" s="51"/>
      <c r="B27" s="51"/>
      <c r="C27" s="51"/>
      <c r="D27" s="51"/>
    </row>
    <row r="28" spans="1:4" x14ac:dyDescent="0.25">
      <c r="A28" s="51"/>
      <c r="B28" s="52"/>
      <c r="C28" s="52"/>
      <c r="D28" s="52"/>
    </row>
    <row r="29" spans="1:4" x14ac:dyDescent="0.25">
      <c r="A29" s="51"/>
      <c r="B29" s="52"/>
      <c r="C29" s="51"/>
      <c r="D29" s="51"/>
    </row>
    <row r="30" spans="1:4" x14ac:dyDescent="0.25">
      <c r="A30" s="51"/>
      <c r="B30" s="51"/>
      <c r="C30" s="51"/>
      <c r="D30" s="51"/>
    </row>
    <row r="31" spans="1:4" x14ac:dyDescent="0.25">
      <c r="A31" s="51"/>
      <c r="B31" s="52"/>
      <c r="C31" s="52"/>
      <c r="D31" s="52"/>
    </row>
    <row r="32" spans="1:4" x14ac:dyDescent="0.25">
      <c r="A32" s="48"/>
      <c r="B32" s="48"/>
      <c r="C32" s="48"/>
      <c r="D32" s="4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0" t="s">
        <v>64</v>
      </c>
      <c r="C1" s="70"/>
      <c r="D1" s="70"/>
    </row>
    <row r="2" spans="1:4" ht="15.75" x14ac:dyDescent="0.25">
      <c r="A2" s="1"/>
      <c r="B2" s="71" t="s">
        <v>59</v>
      </c>
      <c r="C2" s="71"/>
      <c r="D2" s="71"/>
    </row>
    <row r="3" spans="1:4" ht="15.75" x14ac:dyDescent="0.25">
      <c r="A3" s="1"/>
      <c r="B3" s="70" t="s">
        <v>37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0" t="s">
        <v>66</v>
      </c>
      <c r="C1" s="70"/>
      <c r="D1" s="70"/>
      <c r="E1" s="6"/>
      <c r="F1" s="6"/>
      <c r="G1" s="6"/>
      <c r="H1" s="6"/>
    </row>
    <row r="2" spans="1:8" ht="15.75" x14ac:dyDescent="0.25">
      <c r="A2" s="1"/>
      <c r="B2" s="71" t="s">
        <v>59</v>
      </c>
      <c r="C2" s="71"/>
      <c r="D2" s="71"/>
      <c r="E2" s="1"/>
      <c r="F2" s="1"/>
      <c r="G2" s="1"/>
      <c r="H2" s="1"/>
    </row>
    <row r="3" spans="1:8" ht="15.75" x14ac:dyDescent="0.25">
      <c r="A3" s="1"/>
      <c r="B3" s="70" t="s">
        <v>36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9"/>
      <c r="B5" s="54"/>
      <c r="C5" s="50"/>
      <c r="D5" s="49"/>
      <c r="E5" s="1"/>
      <c r="F5" s="1"/>
      <c r="G5" s="1"/>
      <c r="H5" s="1"/>
    </row>
    <row r="6" spans="1:8" s="1" customFormat="1" x14ac:dyDescent="0.25">
      <c r="A6" s="45"/>
      <c r="B6" s="45"/>
      <c r="C6" s="45"/>
      <c r="D6" s="46"/>
    </row>
    <row r="7" spans="1:8" s="1" customFormat="1" x14ac:dyDescent="0.25">
      <c r="A7" s="45"/>
      <c r="B7" s="45"/>
      <c r="C7" s="45"/>
      <c r="D7" s="55"/>
    </row>
    <row r="8" spans="1:8" s="5" customFormat="1" x14ac:dyDescent="0.25">
      <c r="A8" s="52"/>
      <c r="B8" s="52"/>
      <c r="C8" s="56"/>
      <c r="D8" s="56"/>
    </row>
    <row r="9" spans="1:8" x14ac:dyDescent="0.25">
      <c r="A9" s="51"/>
      <c r="B9" s="46"/>
      <c r="C9" s="51"/>
      <c r="D9" s="57"/>
    </row>
    <row r="10" spans="1:8" x14ac:dyDescent="0.25">
      <c r="A10" s="51"/>
      <c r="B10" s="45"/>
      <c r="C10" s="51"/>
      <c r="D10" s="56"/>
    </row>
    <row r="11" spans="1:8" s="5" customFormat="1" x14ac:dyDescent="0.25">
      <c r="A11" s="51"/>
      <c r="B11" s="46"/>
      <c r="C11" s="51"/>
      <c r="D11" s="56"/>
    </row>
    <row r="12" spans="1:8" x14ac:dyDescent="0.25">
      <c r="A12" s="51"/>
      <c r="B12" s="45"/>
      <c r="C12" s="51"/>
      <c r="D12" s="56"/>
    </row>
    <row r="13" spans="1:8" x14ac:dyDescent="0.25">
      <c r="A13" s="52"/>
      <c r="B13" s="46"/>
      <c r="C13" s="52"/>
      <c r="D13" s="56"/>
    </row>
    <row r="14" spans="1:8" x14ac:dyDescent="0.25">
      <c r="A14" s="52"/>
      <c r="B14" s="46"/>
      <c r="C14" s="52"/>
      <c r="D14" s="52"/>
    </row>
    <row r="15" spans="1:8" x14ac:dyDescent="0.25">
      <c r="A15" s="51"/>
      <c r="B15" s="45"/>
      <c r="C15" s="51"/>
      <c r="D15" s="51"/>
    </row>
    <row r="16" spans="1:8" x14ac:dyDescent="0.25">
      <c r="A16" s="51"/>
      <c r="B16" s="46"/>
      <c r="C16" s="52"/>
      <c r="D16" s="52"/>
    </row>
    <row r="17" spans="1:4" x14ac:dyDescent="0.25">
      <c r="A17" s="51"/>
      <c r="B17" s="46"/>
      <c r="C17" s="51"/>
      <c r="D17" s="51"/>
    </row>
    <row r="18" spans="1:4" x14ac:dyDescent="0.25">
      <c r="A18" s="51"/>
      <c r="B18" s="45"/>
      <c r="C18" s="51"/>
      <c r="D18" s="51"/>
    </row>
    <row r="19" spans="1:4" x14ac:dyDescent="0.25">
      <c r="A19" s="51"/>
      <c r="B19" s="46"/>
      <c r="C19" s="52"/>
      <c r="D19" s="52"/>
    </row>
    <row r="20" spans="1:4" x14ac:dyDescent="0.25">
      <c r="A20" s="51"/>
      <c r="B20" s="46"/>
      <c r="C20" s="52"/>
      <c r="D20" s="52"/>
    </row>
    <row r="21" spans="1:4" x14ac:dyDescent="0.25">
      <c r="A21" s="51"/>
      <c r="B21" s="45"/>
      <c r="C21" s="51"/>
      <c r="D21" s="51"/>
    </row>
    <row r="22" spans="1:4" x14ac:dyDescent="0.25">
      <c r="A22" s="51"/>
      <c r="B22" s="45"/>
      <c r="C22" s="51"/>
      <c r="D22" s="51"/>
    </row>
    <row r="23" spans="1:4" x14ac:dyDescent="0.25">
      <c r="A23" s="51"/>
      <c r="B23" s="46"/>
      <c r="C23" s="52"/>
      <c r="D23" s="52"/>
    </row>
    <row r="24" spans="1:4" x14ac:dyDescent="0.25">
      <c r="A24" s="51"/>
      <c r="B24" s="46"/>
      <c r="C24" s="51"/>
      <c r="D24" s="51"/>
    </row>
    <row r="25" spans="1:4" x14ac:dyDescent="0.25">
      <c r="A25" s="51"/>
      <c r="B25" s="45"/>
      <c r="C25" s="51"/>
      <c r="D25" s="51"/>
    </row>
    <row r="26" spans="1:4" x14ac:dyDescent="0.25">
      <c r="A26" s="51"/>
      <c r="B26" s="46"/>
      <c r="C26" s="52"/>
      <c r="D26" s="52"/>
    </row>
    <row r="27" spans="1:4" x14ac:dyDescent="0.25">
      <c r="A27" s="51"/>
      <c r="B27" s="46"/>
      <c r="C27" s="51"/>
      <c r="D27" s="51"/>
    </row>
    <row r="28" spans="1:4" x14ac:dyDescent="0.25">
      <c r="A28" s="51"/>
      <c r="B28" s="45"/>
      <c r="C28" s="51"/>
      <c r="D28" s="51"/>
    </row>
    <row r="29" spans="1:4" x14ac:dyDescent="0.25">
      <c r="A29" s="51"/>
      <c r="B29" s="46"/>
      <c r="C29" s="52"/>
      <c r="D29" s="52"/>
    </row>
    <row r="30" spans="1:4" x14ac:dyDescent="0.25">
      <c r="A30" s="51"/>
      <c r="B30" s="46"/>
      <c r="C30" s="51"/>
      <c r="D30" s="51"/>
    </row>
    <row r="31" spans="1:4" x14ac:dyDescent="0.25">
      <c r="A31" s="51"/>
      <c r="B31" s="45"/>
      <c r="C31" s="51"/>
      <c r="D31" s="52"/>
    </row>
    <row r="32" spans="1:4" x14ac:dyDescent="0.25">
      <c r="A32" s="51"/>
      <c r="B32" s="46"/>
      <c r="C32" s="52"/>
      <c r="D32" s="52"/>
    </row>
    <row r="33" spans="1:4" x14ac:dyDescent="0.25">
      <c r="A33" s="51"/>
      <c r="B33" s="45"/>
      <c r="C33" s="51"/>
      <c r="D33" s="51"/>
    </row>
    <row r="34" spans="1:4" x14ac:dyDescent="0.25">
      <c r="A34" s="51"/>
      <c r="B34" s="46"/>
      <c r="C34" s="52"/>
      <c r="D34" s="52"/>
    </row>
    <row r="35" spans="1:4" x14ac:dyDescent="0.25">
      <c r="A35" s="48"/>
      <c r="B35" s="48"/>
      <c r="C35" s="48"/>
      <c r="D35" s="48"/>
    </row>
    <row r="36" spans="1:4" x14ac:dyDescent="0.25">
      <c r="A36" s="48"/>
      <c r="B36" s="48"/>
      <c r="C36" s="48"/>
      <c r="D36" s="48"/>
    </row>
    <row r="37" spans="1:4" x14ac:dyDescent="0.25">
      <c r="A37" s="48"/>
      <c r="B37" s="48"/>
      <c r="C37" s="48"/>
      <c r="D37" s="48"/>
    </row>
    <row r="38" spans="1:4" x14ac:dyDescent="0.25">
      <c r="A38" s="48"/>
      <c r="B38" s="48"/>
      <c r="C38" s="48"/>
      <c r="D38" s="4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3" width="15.28515625" customWidth="1"/>
    <col min="14" max="14" width="19.28515625" customWidth="1"/>
  </cols>
  <sheetData>
    <row r="1" spans="1:14" ht="21" x14ac:dyDescent="0.35">
      <c r="A1" s="72" t="s">
        <v>63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x14ac:dyDescent="0.25">
      <c r="A2" s="2" t="s">
        <v>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B6+B5+B7</f>
        <v>17781.57</v>
      </c>
      <c r="C4" s="24">
        <f t="shared" ref="C4:H4" si="0">C6+C5+C7</f>
        <v>12531.57</v>
      </c>
      <c r="D4" s="24">
        <f t="shared" si="0"/>
        <v>15191.57</v>
      </c>
      <c r="E4" s="24">
        <f t="shared" si="0"/>
        <v>12531.57</v>
      </c>
      <c r="F4" s="24">
        <f t="shared" si="0"/>
        <v>12531.57</v>
      </c>
      <c r="G4" s="24">
        <f t="shared" si="0"/>
        <v>12531.57</v>
      </c>
      <c r="H4" s="24">
        <f t="shared" si="0"/>
        <v>12531.57</v>
      </c>
      <c r="I4" s="24">
        <f t="shared" ref="I4:N4" si="1">I5+I6+I7</f>
        <v>13135.880000000001</v>
      </c>
      <c r="J4" s="24">
        <f t="shared" si="1"/>
        <v>13135.880000000001</v>
      </c>
      <c r="K4" s="24">
        <f t="shared" si="1"/>
        <v>13135.880000000001</v>
      </c>
      <c r="L4" s="24">
        <f t="shared" si="1"/>
        <v>13135.880000000001</v>
      </c>
      <c r="M4" s="24">
        <f t="shared" si="1"/>
        <v>15235.880000000001</v>
      </c>
      <c r="N4" s="24">
        <f t="shared" si="1"/>
        <v>163410.38999999998</v>
      </c>
    </row>
    <row r="5" spans="1:14" ht="39" customHeight="1" x14ac:dyDescent="0.35">
      <c r="A5" s="28" t="s">
        <v>17</v>
      </c>
      <c r="B5" s="25">
        <v>8476.2999999999993</v>
      </c>
      <c r="C5" s="25">
        <v>8476.2999999999993</v>
      </c>
      <c r="D5" s="25">
        <v>8476.2999999999993</v>
      </c>
      <c r="E5" s="25">
        <v>8476.2999999999993</v>
      </c>
      <c r="F5" s="25">
        <v>8476.2999999999993</v>
      </c>
      <c r="G5" s="25">
        <v>8476.2999999999993</v>
      </c>
      <c r="H5" s="25">
        <v>8476.2999999999993</v>
      </c>
      <c r="I5" s="25">
        <v>8889.7800000000007</v>
      </c>
      <c r="J5" s="25">
        <v>8889.7800000000007</v>
      </c>
      <c r="K5" s="25">
        <v>8889.7800000000007</v>
      </c>
      <c r="L5" s="25">
        <v>8889.7800000000007</v>
      </c>
      <c r="M5" s="25">
        <v>8889.7800000000007</v>
      </c>
      <c r="N5" s="25">
        <f t="shared" ref="N5:N23" si="2">SUM(B5:M5)</f>
        <v>103783</v>
      </c>
    </row>
    <row r="6" spans="1:14" ht="44.25" customHeight="1" x14ac:dyDescent="0.35">
      <c r="A6" s="28" t="s">
        <v>39</v>
      </c>
      <c r="B6" s="25">
        <v>4055.27</v>
      </c>
      <c r="C6" s="25">
        <v>4055.27</v>
      </c>
      <c r="D6" s="25">
        <v>4055.27</v>
      </c>
      <c r="E6" s="25">
        <v>4055.27</v>
      </c>
      <c r="F6" s="25">
        <v>4055.27</v>
      </c>
      <c r="G6" s="25">
        <v>4055.27</v>
      </c>
      <c r="H6" s="25">
        <v>4055.27</v>
      </c>
      <c r="I6" s="25">
        <v>4246.1000000000004</v>
      </c>
      <c r="J6" s="25">
        <v>4246.1000000000004</v>
      </c>
      <c r="K6" s="25">
        <v>4246.1000000000004</v>
      </c>
      <c r="L6" s="25">
        <v>4246.1000000000004</v>
      </c>
      <c r="M6" s="25">
        <v>4246.1000000000004</v>
      </c>
      <c r="N6" s="25">
        <f>SUM(B6:M6)</f>
        <v>49617.389999999992</v>
      </c>
    </row>
    <row r="7" spans="1:14" ht="44.25" customHeight="1" x14ac:dyDescent="0.35">
      <c r="A7" s="28" t="s">
        <v>32</v>
      </c>
      <c r="B7" s="25">
        <f>4000+1250</f>
        <v>5250</v>
      </c>
      <c r="C7" s="25"/>
      <c r="D7" s="25">
        <f>2500+160</f>
        <v>2660</v>
      </c>
      <c r="E7" s="25"/>
      <c r="F7" s="25"/>
      <c r="G7" s="25"/>
      <c r="H7" s="25"/>
      <c r="I7" s="25"/>
      <c r="J7" s="25"/>
      <c r="K7" s="25"/>
      <c r="L7" s="25"/>
      <c r="M7" s="25">
        <v>2100</v>
      </c>
      <c r="N7" s="25">
        <f>SUM(B7:M7)</f>
        <v>10010</v>
      </c>
    </row>
    <row r="8" spans="1:14" ht="36" customHeight="1" x14ac:dyDescent="0.35">
      <c r="A8" s="29" t="s">
        <v>18</v>
      </c>
      <c r="B8" s="24">
        <f>B9+B10+B11+B12+B13</f>
        <v>3758.92</v>
      </c>
      <c r="C8" s="24">
        <f t="shared" ref="C8:I8" si="3">C9+C10+C11+C12+C13</f>
        <v>5728.92</v>
      </c>
      <c r="D8" s="24">
        <f t="shared" si="3"/>
        <v>5657.48</v>
      </c>
      <c r="E8" s="24">
        <f t="shared" si="3"/>
        <v>4321.42</v>
      </c>
      <c r="F8" s="24">
        <f t="shared" si="3"/>
        <v>3741.45</v>
      </c>
      <c r="G8" s="24">
        <f t="shared" si="3"/>
        <v>2158.92</v>
      </c>
      <c r="H8" s="24">
        <f t="shared" si="3"/>
        <v>6010.17</v>
      </c>
      <c r="I8" s="24">
        <f t="shared" si="3"/>
        <v>8345.42</v>
      </c>
      <c r="J8" s="24">
        <f t="shared" ref="J8:M8" si="4">J9+J10+J11+J12+J13</f>
        <v>4532.72</v>
      </c>
      <c r="K8" s="24">
        <f t="shared" si="4"/>
        <v>15648.45</v>
      </c>
      <c r="L8" s="24">
        <f t="shared" si="4"/>
        <v>3698.33</v>
      </c>
      <c r="M8" s="24">
        <f t="shared" si="4"/>
        <v>3516.42</v>
      </c>
      <c r="N8" s="24">
        <f t="shared" si="2"/>
        <v>67118.62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2486.77</v>
      </c>
      <c r="E9" s="25">
        <v>2158.92</v>
      </c>
      <c r="F9" s="25">
        <v>2553.92</v>
      </c>
      <c r="G9" s="25">
        <v>2158.92</v>
      </c>
      <c r="H9" s="25">
        <v>6010.17</v>
      </c>
      <c r="I9" s="25">
        <v>2158.92</v>
      </c>
      <c r="J9" s="25">
        <v>2751.42</v>
      </c>
      <c r="K9" s="25">
        <v>14460.92</v>
      </c>
      <c r="L9" s="25">
        <v>2158.92</v>
      </c>
      <c r="M9" s="25">
        <v>3516.42</v>
      </c>
      <c r="N9" s="24">
        <f t="shared" si="2"/>
        <v>44733.139999999992</v>
      </c>
    </row>
    <row r="10" spans="1:14" ht="45.75" customHeight="1" x14ac:dyDescent="0.35">
      <c r="A10" s="28" t="s">
        <v>20</v>
      </c>
      <c r="B10" s="26">
        <v>1600</v>
      </c>
      <c r="C10" s="25">
        <v>3570</v>
      </c>
      <c r="D10" s="25"/>
      <c r="E10" s="25"/>
      <c r="F10" s="25"/>
      <c r="G10" s="25"/>
      <c r="H10" s="25"/>
      <c r="I10" s="25"/>
      <c r="J10" s="25"/>
      <c r="K10" s="25"/>
      <c r="L10" s="25">
        <v>150</v>
      </c>
      <c r="M10" s="25"/>
      <c r="N10" s="24">
        <f t="shared" si="2"/>
        <v>5320</v>
      </c>
    </row>
    <row r="11" spans="1:14" ht="45.75" customHeight="1" x14ac:dyDescent="0.35">
      <c r="A11" s="36" t="s">
        <v>30</v>
      </c>
      <c r="B11" s="26"/>
      <c r="C11" s="25"/>
      <c r="D11" s="25"/>
      <c r="E11" s="25">
        <v>2162.5</v>
      </c>
      <c r="F11" s="25"/>
      <c r="G11" s="25"/>
      <c r="H11" s="25"/>
      <c r="I11" s="25">
        <v>6186.5</v>
      </c>
      <c r="J11" s="25"/>
      <c r="K11" s="25"/>
      <c r="L11" s="25"/>
      <c r="M11" s="25"/>
      <c r="N11" s="24">
        <f t="shared" si="2"/>
        <v>8349</v>
      </c>
    </row>
    <row r="12" spans="1:14" ht="45.75" customHeight="1" x14ac:dyDescent="0.35">
      <c r="A12" s="36" t="s">
        <v>38</v>
      </c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4">
        <f t="shared" si="2"/>
        <v>0</v>
      </c>
    </row>
    <row r="13" spans="1:14" ht="21.75" customHeight="1" x14ac:dyDescent="0.35">
      <c r="A13" s="28" t="s">
        <v>21</v>
      </c>
      <c r="B13" s="25"/>
      <c r="C13" s="25"/>
      <c r="D13" s="25">
        <v>3170.71</v>
      </c>
      <c r="E13" s="25"/>
      <c r="F13" s="25">
        <v>1187.53</v>
      </c>
      <c r="G13" s="25"/>
      <c r="H13" s="25"/>
      <c r="I13" s="25"/>
      <c r="J13" s="25">
        <v>1781.3</v>
      </c>
      <c r="K13" s="25">
        <v>1187.53</v>
      </c>
      <c r="L13" s="25">
        <v>1389.41</v>
      </c>
      <c r="M13" s="25"/>
      <c r="N13" s="25">
        <f t="shared" si="2"/>
        <v>8716.48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H14" si="5">C15+C16+C17</f>
        <v>0</v>
      </c>
      <c r="D14" s="24">
        <f t="shared" si="5"/>
        <v>0</v>
      </c>
      <c r="E14" s="24">
        <f t="shared" si="5"/>
        <v>0</v>
      </c>
      <c r="F14" s="24">
        <f t="shared" si="5"/>
        <v>0</v>
      </c>
      <c r="G14" s="24">
        <f t="shared" si="5"/>
        <v>0</v>
      </c>
      <c r="H14" s="24">
        <f t="shared" si="5"/>
        <v>0</v>
      </c>
      <c r="I14" s="24">
        <f>I15+I16+I17</f>
        <v>0</v>
      </c>
      <c r="J14" s="24">
        <f>J15+J16+J17</f>
        <v>0</v>
      </c>
      <c r="K14" s="24">
        <f t="shared" ref="K14:M14" si="6">K15+K16+K17</f>
        <v>0</v>
      </c>
      <c r="L14" s="24">
        <f t="shared" si="6"/>
        <v>0</v>
      </c>
      <c r="M14" s="24">
        <f t="shared" si="6"/>
        <v>0</v>
      </c>
      <c r="N14" s="24">
        <f t="shared" si="2"/>
        <v>0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2"/>
        <v>0</v>
      </c>
    </row>
    <row r="16" spans="1:14" ht="40.5" customHeight="1" x14ac:dyDescent="0.35">
      <c r="A16" s="28" t="s">
        <v>24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2"/>
        <v>0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2"/>
        <v>0</v>
      </c>
    </row>
    <row r="18" spans="1:14" ht="40.5" customHeight="1" x14ac:dyDescent="0.35">
      <c r="A18" s="43" t="s">
        <v>50</v>
      </c>
      <c r="B18" s="25"/>
      <c r="C18" s="25"/>
      <c r="D18" s="25"/>
      <c r="E18" s="25"/>
      <c r="F18" s="25">
        <v>1616.3</v>
      </c>
      <c r="G18" s="25">
        <v>2252.3000000000002</v>
      </c>
      <c r="H18" s="25"/>
      <c r="I18" s="25">
        <v>2062.5</v>
      </c>
      <c r="J18" s="25"/>
      <c r="K18" s="25"/>
      <c r="L18" s="25"/>
      <c r="M18" s="25"/>
      <c r="N18" s="25">
        <f t="shared" si="2"/>
        <v>5931.1</v>
      </c>
    </row>
    <row r="19" spans="1:14" ht="40.5" customHeight="1" x14ac:dyDescent="0.35">
      <c r="A19" s="29" t="s">
        <v>53</v>
      </c>
      <c r="B19" s="24">
        <f>B20+B21+B22</f>
        <v>0</v>
      </c>
      <c r="C19" s="24">
        <f t="shared" ref="C19:H19" si="7">C20+C21+C22</f>
        <v>0</v>
      </c>
      <c r="D19" s="24">
        <f t="shared" si="7"/>
        <v>0</v>
      </c>
      <c r="E19" s="24">
        <f t="shared" si="7"/>
        <v>0</v>
      </c>
      <c r="F19" s="24">
        <f t="shared" si="7"/>
        <v>0</v>
      </c>
      <c r="G19" s="24">
        <f t="shared" si="7"/>
        <v>0</v>
      </c>
      <c r="H19" s="24">
        <f t="shared" si="7"/>
        <v>0</v>
      </c>
      <c r="I19" s="24">
        <f t="shared" ref="I19:M19" si="8">I20+I21+I22</f>
        <v>0</v>
      </c>
      <c r="J19" s="24">
        <f t="shared" si="8"/>
        <v>0</v>
      </c>
      <c r="K19" s="24">
        <f t="shared" si="8"/>
        <v>0</v>
      </c>
      <c r="L19" s="24">
        <f t="shared" si="8"/>
        <v>0</v>
      </c>
      <c r="M19" s="24">
        <f t="shared" si="8"/>
        <v>0</v>
      </c>
      <c r="N19" s="24">
        <f t="shared" ref="N19:N22" si="9">SUM(B19:M19)</f>
        <v>0</v>
      </c>
    </row>
    <row r="20" spans="1:14" ht="40.5" customHeight="1" x14ac:dyDescent="0.35">
      <c r="A20" s="28" t="s">
        <v>54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9"/>
        <v>0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9"/>
        <v>0</v>
      </c>
    </row>
    <row r="22" spans="1:14" ht="40.5" customHeight="1" x14ac:dyDescent="0.35">
      <c r="A22" s="36" t="s">
        <v>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9"/>
        <v>0</v>
      </c>
    </row>
    <row r="23" spans="1:14" ht="39.75" customHeight="1" x14ac:dyDescent="0.35">
      <c r="A23" s="29" t="s">
        <v>57</v>
      </c>
      <c r="B23" s="24">
        <v>6361.2</v>
      </c>
      <c r="C23" s="24">
        <v>6361.2</v>
      </c>
      <c r="D23" s="24">
        <v>6361.2</v>
      </c>
      <c r="E23" s="24">
        <v>6361.2</v>
      </c>
      <c r="F23" s="24">
        <v>6361.2</v>
      </c>
      <c r="G23" s="24">
        <v>6361.2</v>
      </c>
      <c r="H23" s="24">
        <v>6361.2</v>
      </c>
      <c r="I23" s="24">
        <v>6695.16</v>
      </c>
      <c r="J23" s="24">
        <v>6695.16</v>
      </c>
      <c r="K23" s="24">
        <v>6695.16</v>
      </c>
      <c r="L23" s="24">
        <v>6695.16</v>
      </c>
      <c r="M23" s="24">
        <v>6695.16</v>
      </c>
      <c r="N23" s="24">
        <f t="shared" si="2"/>
        <v>78004.200000000012</v>
      </c>
    </row>
    <row r="24" spans="1:14" ht="22.5" customHeight="1" x14ac:dyDescent="0.35">
      <c r="A24" s="29" t="s">
        <v>25</v>
      </c>
      <c r="B24" s="24">
        <f>B23+B19+B18+B14+B8+B4</f>
        <v>27901.69</v>
      </c>
      <c r="C24" s="24">
        <f t="shared" ref="C24:K24" si="10">C23+C19+C18+C14+C8+C4</f>
        <v>24621.69</v>
      </c>
      <c r="D24" s="24">
        <f t="shared" si="10"/>
        <v>27210.25</v>
      </c>
      <c r="E24" s="24">
        <f t="shared" si="10"/>
        <v>23214.19</v>
      </c>
      <c r="F24" s="24">
        <f t="shared" si="10"/>
        <v>24250.52</v>
      </c>
      <c r="G24" s="24">
        <f t="shared" si="10"/>
        <v>23303.989999999998</v>
      </c>
      <c r="H24" s="24">
        <f t="shared" si="10"/>
        <v>24902.94</v>
      </c>
      <c r="I24" s="24">
        <f t="shared" si="10"/>
        <v>30238.960000000003</v>
      </c>
      <c r="J24" s="24">
        <f t="shared" si="10"/>
        <v>24363.760000000002</v>
      </c>
      <c r="K24" s="24">
        <f t="shared" si="10"/>
        <v>35479.490000000005</v>
      </c>
      <c r="L24" s="24">
        <f>L4+L8+L14+L23+L18+L19</f>
        <v>23529.37</v>
      </c>
      <c r="M24" s="24">
        <f>M4+M8+M14+M23+M18+M19</f>
        <v>25447.460000000003</v>
      </c>
      <c r="N24" s="24">
        <f>N4+N8+N14+N23+N18+N19</f>
        <v>314464.30999999994</v>
      </c>
    </row>
    <row r="25" spans="1:14" ht="15.75" x14ac:dyDescent="0.25">
      <c r="A25" s="73" t="s">
        <v>58</v>
      </c>
      <c r="B25" s="73"/>
      <c r="C25" s="73"/>
      <c r="D25" s="30"/>
      <c r="E25" s="30"/>
      <c r="F25" s="30"/>
      <c r="G25" s="37"/>
      <c r="H25" s="30"/>
      <c r="I25" s="30"/>
      <c r="J25" s="30"/>
      <c r="K25" s="30"/>
      <c r="L25" s="74" t="s">
        <v>29</v>
      </c>
      <c r="M25" s="74"/>
      <c r="N25" s="74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3" t="s">
        <v>27</v>
      </c>
      <c r="B27" s="73"/>
      <c r="C27" s="73"/>
      <c r="D27" s="30"/>
      <c r="E27" s="30"/>
      <c r="F27" s="30"/>
      <c r="G27" s="30"/>
      <c r="H27" s="30"/>
      <c r="I27" s="30"/>
      <c r="J27" s="30"/>
      <c r="K27" s="30"/>
      <c r="L27" s="74" t="s">
        <v>33</v>
      </c>
      <c r="M27" s="74"/>
      <c r="N27" s="7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44" t="s">
        <v>51</v>
      </c>
      <c r="C1" s="44"/>
      <c r="D1" s="44"/>
      <c r="E1" s="44"/>
      <c r="F1" s="5"/>
      <c r="G1" s="5"/>
    </row>
    <row r="2" spans="1:7" ht="15.75" x14ac:dyDescent="0.25">
      <c r="B2" s="44"/>
      <c r="C2" s="44" t="s">
        <v>52</v>
      </c>
      <c r="D2" s="44"/>
      <c r="E2" s="44"/>
      <c r="F2" s="5"/>
      <c r="G2" s="5"/>
    </row>
    <row r="3" spans="1:7" ht="15.75" x14ac:dyDescent="0.25">
      <c r="B3" s="44" t="s">
        <v>40</v>
      </c>
      <c r="C3" s="44"/>
      <c r="D3" s="44"/>
      <c r="E3" s="44"/>
      <c r="F3" s="5"/>
      <c r="G3" s="5"/>
    </row>
    <row r="4" spans="1:7" x14ac:dyDescent="0.25">
      <c r="A4" s="38" t="s">
        <v>41</v>
      </c>
      <c r="B4" s="38" t="s">
        <v>41</v>
      </c>
      <c r="C4" s="38"/>
      <c r="D4" s="38" t="s">
        <v>42</v>
      </c>
      <c r="E4" s="38" t="s">
        <v>43</v>
      </c>
    </row>
    <row r="5" spans="1:7" x14ac:dyDescent="0.25">
      <c r="A5" s="39" t="s">
        <v>44</v>
      </c>
      <c r="B5" s="39" t="s">
        <v>45</v>
      </c>
      <c r="C5" s="39" t="s">
        <v>46</v>
      </c>
      <c r="D5" s="39" t="s">
        <v>47</v>
      </c>
      <c r="E5" s="39" t="s">
        <v>48</v>
      </c>
    </row>
    <row r="6" spans="1:7" x14ac:dyDescent="0.25">
      <c r="A6" s="32"/>
      <c r="B6" s="32"/>
      <c r="C6" s="40"/>
      <c r="D6" s="41"/>
      <c r="E6" s="32"/>
    </row>
    <row r="7" spans="1:7" x14ac:dyDescent="0.25">
      <c r="A7" s="32"/>
      <c r="B7" s="32"/>
      <c r="C7" s="40"/>
      <c r="D7" s="41"/>
      <c r="E7" s="42"/>
    </row>
    <row r="8" spans="1:7" x14ac:dyDescent="0.25">
      <c r="A8" s="32"/>
      <c r="B8" s="32"/>
      <c r="C8" s="40"/>
      <c r="D8" s="41"/>
      <c r="E8" s="32"/>
    </row>
    <row r="9" spans="1:7" x14ac:dyDescent="0.25">
      <c r="A9" s="32"/>
      <c r="B9" s="32"/>
      <c r="C9" s="40"/>
      <c r="D9" s="41"/>
      <c r="E9" s="32"/>
    </row>
    <row r="10" spans="1:7" x14ac:dyDescent="0.25">
      <c r="A10" s="32"/>
      <c r="B10" s="32"/>
      <c r="C10" s="40"/>
      <c r="D10" s="41"/>
      <c r="E10" s="32"/>
    </row>
    <row r="11" spans="1:7" x14ac:dyDescent="0.25">
      <c r="A11" s="32"/>
      <c r="B11" s="32"/>
      <c r="C11" s="40"/>
      <c r="D11" s="41"/>
      <c r="E11" s="32"/>
    </row>
    <row r="12" spans="1:7" x14ac:dyDescent="0.25">
      <c r="A12" s="32"/>
      <c r="B12" s="32"/>
      <c r="C12" s="40"/>
      <c r="D12" s="41"/>
      <c r="E12" s="32"/>
    </row>
    <row r="13" spans="1:7" x14ac:dyDescent="0.25">
      <c r="A13" s="32"/>
      <c r="B13" s="32"/>
      <c r="C13" s="40"/>
      <c r="D13" s="41"/>
      <c r="E13" s="32"/>
    </row>
    <row r="14" spans="1:7" x14ac:dyDescent="0.25">
      <c r="A14" s="32"/>
      <c r="B14" s="32"/>
      <c r="C14" s="40"/>
      <c r="D14" s="41"/>
      <c r="E14" s="32"/>
    </row>
    <row r="15" spans="1:7" x14ac:dyDescent="0.25">
      <c r="A15" s="32"/>
      <c r="B15" s="32"/>
      <c r="C15" s="40"/>
      <c r="D15" s="41"/>
      <c r="E15" s="32"/>
    </row>
    <row r="16" spans="1:7" x14ac:dyDescent="0.25">
      <c r="A16" s="32"/>
      <c r="B16" s="32"/>
      <c r="C16" s="40"/>
      <c r="D16" s="41"/>
      <c r="E16" s="32"/>
    </row>
    <row r="17" spans="1:5" x14ac:dyDescent="0.25">
      <c r="A17" s="32"/>
      <c r="B17" s="32"/>
      <c r="C17" s="40"/>
      <c r="D17" s="41"/>
      <c r="E17" s="32"/>
    </row>
    <row r="18" spans="1:5" x14ac:dyDescent="0.25">
      <c r="A18" s="32"/>
      <c r="B18" s="32"/>
      <c r="C18" s="40"/>
      <c r="D18" s="41"/>
      <c r="E18" s="32"/>
    </row>
    <row r="19" spans="1:5" x14ac:dyDescent="0.25">
      <c r="A19" s="32"/>
      <c r="B19" s="32"/>
      <c r="C19" s="40"/>
      <c r="D19" s="32"/>
      <c r="E19" s="32"/>
    </row>
    <row r="20" spans="1:5" x14ac:dyDescent="0.25">
      <c r="A20" s="32"/>
      <c r="B20" s="32"/>
      <c r="C20" s="40"/>
      <c r="D20" s="32"/>
      <c r="E20" s="32"/>
    </row>
    <row r="21" spans="1:5" x14ac:dyDescent="0.25">
      <c r="A21" s="32"/>
      <c r="B21" s="32"/>
      <c r="C21" s="40"/>
      <c r="D21" s="32"/>
      <c r="E21" s="32"/>
    </row>
    <row r="22" spans="1:5" x14ac:dyDescent="0.25">
      <c r="A22" s="32"/>
      <c r="B22" s="32"/>
      <c r="C22" s="40"/>
      <c r="D22" s="32"/>
      <c r="E22" s="32"/>
    </row>
    <row r="23" spans="1:5" x14ac:dyDescent="0.25">
      <c r="A23" s="32"/>
      <c r="B23" s="32"/>
      <c r="C23" s="40"/>
      <c r="D23" s="32"/>
      <c r="E23" s="32"/>
    </row>
    <row r="24" spans="1:5" x14ac:dyDescent="0.25">
      <c r="A24" s="32"/>
      <c r="B24" s="32"/>
      <c r="C24" s="40"/>
      <c r="D24" s="32"/>
      <c r="E24" s="32"/>
    </row>
    <row r="25" spans="1:5" x14ac:dyDescent="0.25">
      <c r="A25" s="32"/>
      <c r="B25" s="32"/>
      <c r="C25" s="40"/>
      <c r="D25" s="32"/>
      <c r="E25" s="32"/>
    </row>
    <row r="26" spans="1:5" x14ac:dyDescent="0.25">
      <c r="A26" s="32"/>
      <c r="B26" s="32"/>
      <c r="C26" s="40"/>
      <c r="D26" s="32"/>
      <c r="E26" s="32"/>
    </row>
    <row r="27" spans="1:5" x14ac:dyDescent="0.25">
      <c r="A27" s="32"/>
      <c r="B27" s="32"/>
      <c r="C27" s="40"/>
      <c r="D27" s="32"/>
      <c r="E27" s="32"/>
    </row>
    <row r="28" spans="1:5" x14ac:dyDescent="0.25">
      <c r="A28" s="32"/>
      <c r="B28" s="32"/>
      <c r="C28" s="40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workbookViewId="0">
      <selection activeCell="D13" sqref="D13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0" t="s">
        <v>64</v>
      </c>
      <c r="C1" s="70"/>
      <c r="D1" s="70"/>
    </row>
    <row r="2" spans="1:4" ht="15.75" x14ac:dyDescent="0.25">
      <c r="A2" s="1"/>
      <c r="B2" s="71" t="s">
        <v>59</v>
      </c>
      <c r="C2" s="71"/>
      <c r="D2" s="71"/>
    </row>
    <row r="3" spans="1:4" ht="15.75" x14ac:dyDescent="0.25">
      <c r="A3" s="1"/>
      <c r="B3" s="70" t="s">
        <v>49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50"/>
      <c r="B5" s="46" t="s">
        <v>8</v>
      </c>
      <c r="C5" s="50"/>
      <c r="D5" s="50"/>
    </row>
    <row r="6" spans="1:4" x14ac:dyDescent="0.25">
      <c r="A6" s="45">
        <v>1</v>
      </c>
      <c r="B6" s="45" t="s">
        <v>76</v>
      </c>
      <c r="C6" s="53">
        <v>345.2</v>
      </c>
      <c r="D6" s="46"/>
    </row>
    <row r="7" spans="1:4" x14ac:dyDescent="0.25">
      <c r="A7" s="51">
        <v>2</v>
      </c>
      <c r="B7" s="51" t="s">
        <v>77</v>
      </c>
      <c r="C7" s="58">
        <v>1271.0999999999999</v>
      </c>
      <c r="D7" s="52"/>
    </row>
    <row r="8" spans="1:4" x14ac:dyDescent="0.25">
      <c r="A8" s="51"/>
      <c r="B8" s="46" t="s">
        <v>75</v>
      </c>
      <c r="C8" s="67">
        <f>SUM(C6:C7)</f>
        <v>1616.3</v>
      </c>
      <c r="D8" s="59">
        <f>C8</f>
        <v>1616.3</v>
      </c>
    </row>
    <row r="9" spans="1:4" x14ac:dyDescent="0.25">
      <c r="A9" s="69"/>
      <c r="B9" s="61" t="s">
        <v>9</v>
      </c>
      <c r="C9" s="51"/>
      <c r="D9" s="52"/>
    </row>
    <row r="10" spans="1:4" x14ac:dyDescent="0.25">
      <c r="A10" s="62">
        <v>1</v>
      </c>
      <c r="B10" s="63" t="s">
        <v>79</v>
      </c>
      <c r="C10" s="64">
        <v>2252.3000000000002</v>
      </c>
      <c r="D10" s="65">
        <f>C10+D8</f>
        <v>3868.6000000000004</v>
      </c>
    </row>
    <row r="11" spans="1:4" x14ac:dyDescent="0.25">
      <c r="A11" s="51"/>
      <c r="B11" s="46" t="s">
        <v>11</v>
      </c>
      <c r="C11" s="52"/>
      <c r="D11" s="52"/>
    </row>
    <row r="12" spans="1:4" x14ac:dyDescent="0.25">
      <c r="A12" s="51">
        <v>1</v>
      </c>
      <c r="B12" s="51" t="s">
        <v>79</v>
      </c>
      <c r="C12" s="52">
        <v>2062.5</v>
      </c>
      <c r="D12" s="51">
        <f>C12+D10</f>
        <v>5931.1</v>
      </c>
    </row>
    <row r="13" spans="1:4" x14ac:dyDescent="0.25">
      <c r="A13" s="51"/>
      <c r="B13" s="51"/>
      <c r="C13" s="52"/>
      <c r="D13" s="52"/>
    </row>
    <row r="14" spans="1:4" x14ac:dyDescent="0.25">
      <c r="A14" s="51"/>
      <c r="B14" s="52"/>
      <c r="C14" s="52"/>
      <c r="D14" s="52"/>
    </row>
    <row r="15" spans="1:4" x14ac:dyDescent="0.25">
      <c r="A15" s="51"/>
      <c r="B15" s="51"/>
      <c r="C15" s="51"/>
      <c r="D15" s="52"/>
    </row>
    <row r="16" spans="1:4" x14ac:dyDescent="0.25">
      <c r="A16" s="51"/>
      <c r="B16" s="47"/>
      <c r="C16" s="51"/>
      <c r="D16" s="51"/>
    </row>
    <row r="17" spans="1:4" x14ac:dyDescent="0.25">
      <c r="A17" s="51"/>
      <c r="B17" s="51"/>
      <c r="C17" s="52"/>
      <c r="D17" s="51"/>
    </row>
    <row r="18" spans="1:4" x14ac:dyDescent="0.25">
      <c r="A18" s="51"/>
      <c r="B18" s="52"/>
      <c r="C18" s="51"/>
      <c r="D18" s="52"/>
    </row>
    <row r="19" spans="1:4" x14ac:dyDescent="0.25">
      <c r="A19" s="51"/>
      <c r="B19" s="51"/>
      <c r="C19" s="51"/>
      <c r="D19" s="51"/>
    </row>
    <row r="20" spans="1:4" x14ac:dyDescent="0.25">
      <c r="A20" s="51"/>
      <c r="B20" s="51"/>
      <c r="C20" s="51"/>
      <c r="D20" s="51"/>
    </row>
    <row r="21" spans="1:4" x14ac:dyDescent="0.25">
      <c r="A21" s="51"/>
      <c r="B21" s="52"/>
      <c r="C21" s="52"/>
      <c r="D21" s="51"/>
    </row>
    <row r="22" spans="1:4" x14ac:dyDescent="0.25">
      <c r="A22" s="51"/>
      <c r="B22" s="51"/>
      <c r="C22" s="51"/>
      <c r="D22" s="51"/>
    </row>
    <row r="23" spans="1:4" x14ac:dyDescent="0.25">
      <c r="A23" s="51"/>
      <c r="B23" s="51"/>
      <c r="C23" s="51"/>
      <c r="D23" s="51"/>
    </row>
    <row r="24" spans="1:4" x14ac:dyDescent="0.25">
      <c r="A24" s="51"/>
      <c r="B24" s="45"/>
      <c r="C24" s="51"/>
      <c r="D24" s="52"/>
    </row>
    <row r="25" spans="1:4" x14ac:dyDescent="0.25">
      <c r="A25" s="51"/>
      <c r="B25" s="45"/>
      <c r="C25" s="51"/>
      <c r="D25" s="51"/>
    </row>
    <row r="26" spans="1:4" x14ac:dyDescent="0.25">
      <c r="A26" s="51"/>
      <c r="B26" s="52"/>
      <c r="C26" s="52"/>
      <c r="D26" s="52"/>
    </row>
    <row r="27" spans="1:4" x14ac:dyDescent="0.25">
      <c r="A27" s="51"/>
      <c r="B27" s="52"/>
      <c r="C27" s="51"/>
      <c r="D27" s="51"/>
    </row>
    <row r="28" spans="1:4" x14ac:dyDescent="0.25">
      <c r="A28" s="51"/>
      <c r="B28" s="45"/>
      <c r="C28" s="51"/>
      <c r="D28" s="51"/>
    </row>
    <row r="29" spans="1:4" x14ac:dyDescent="0.25">
      <c r="A29" s="51"/>
      <c r="B29" s="45"/>
      <c r="C29" s="51"/>
      <c r="D29" s="52"/>
    </row>
    <row r="30" spans="1:4" x14ac:dyDescent="0.25">
      <c r="A30" s="51"/>
      <c r="B30" s="52"/>
      <c r="C30" s="52"/>
      <c r="D30" s="5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2016-01-25T07:26:22Z</cp:lastPrinted>
  <dcterms:created xsi:type="dcterms:W3CDTF">2011-07-25T05:21:17Z</dcterms:created>
  <dcterms:modified xsi:type="dcterms:W3CDTF">2024-01-29T07:46:44Z</dcterms:modified>
</cp:coreProperties>
</file>