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KV\папка обмена\Лицевые счета по жилым домам 2023г\Лицевые счета\ГОРОД\М.Расковой\"/>
    </mc:Choice>
  </mc:AlternateContent>
  <xr:revisionPtr revIDLastSave="0" documentId="13_ncr:1_{010D938A-E1F1-4EED-AAC1-9C6DA4EE6F05}" xr6:coauthVersionLast="47" xr6:coauthVersionMax="47" xr10:uidLastSave="{00000000-0000-0000-0000-000000000000}"/>
  <bookViews>
    <workbookView xWindow="-120" yWindow="-120" windowWidth="25440" windowHeight="15390" tabRatio="745" activeTab="1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2" l="1"/>
  <c r="D10" i="2"/>
  <c r="L11" i="5"/>
  <c r="C14" i="2"/>
  <c r="D58" i="1"/>
  <c r="C58" i="1"/>
  <c r="D8" i="6"/>
  <c r="C52" i="1"/>
  <c r="D52" i="1" s="1"/>
  <c r="C48" i="1"/>
  <c r="D48" i="1" s="1"/>
  <c r="C44" i="1"/>
  <c r="D44" i="1" s="1"/>
  <c r="D12" i="9"/>
  <c r="D6" i="6"/>
  <c r="D40" i="1"/>
  <c r="C40" i="1"/>
  <c r="D36" i="1"/>
  <c r="C36" i="1"/>
  <c r="D10" i="9"/>
  <c r="D31" i="1"/>
  <c r="C31" i="1"/>
  <c r="D8" i="9"/>
  <c r="C8" i="9"/>
  <c r="D27" i="1"/>
  <c r="C27" i="1"/>
  <c r="C22" i="1"/>
  <c r="D8" i="5" l="1"/>
  <c r="C17" i="1"/>
  <c r="D6" i="2"/>
  <c r="D8" i="2" s="1"/>
  <c r="C12" i="1"/>
  <c r="B8" i="5" l="1"/>
  <c r="D6" i="3"/>
  <c r="C8" i="1" l="1"/>
  <c r="D8" i="1" s="1"/>
  <c r="D12" i="1" s="1"/>
  <c r="D17" i="1" s="1"/>
  <c r="D22" i="1" s="1"/>
  <c r="E4" i="5" l="1"/>
  <c r="M4" i="5"/>
  <c r="L4" i="5"/>
  <c r="K4" i="5"/>
  <c r="J4" i="5"/>
  <c r="I4" i="5"/>
  <c r="H4" i="5"/>
  <c r="G4" i="5"/>
  <c r="F4" i="5"/>
  <c r="D4" i="5"/>
  <c r="C4" i="5"/>
  <c r="B4" i="5"/>
  <c r="N23" i="5"/>
  <c r="N22" i="5"/>
  <c r="N21" i="5"/>
  <c r="M20" i="5"/>
  <c r="L20" i="5"/>
  <c r="K20" i="5"/>
  <c r="J20" i="5"/>
  <c r="I20" i="5"/>
  <c r="H20" i="5"/>
  <c r="G20" i="5"/>
  <c r="F20" i="5"/>
  <c r="E20" i="5"/>
  <c r="D20" i="5"/>
  <c r="C20" i="5"/>
  <c r="B20" i="5"/>
  <c r="N19" i="5"/>
  <c r="N18" i="5"/>
  <c r="N8" i="5"/>
  <c r="N13" i="5"/>
  <c r="N12" i="5"/>
  <c r="M9" i="5"/>
  <c r="L9" i="5"/>
  <c r="K9" i="5"/>
  <c r="J9" i="5"/>
  <c r="I9" i="5"/>
  <c r="H9" i="5"/>
  <c r="G9" i="5"/>
  <c r="F9" i="5"/>
  <c r="E9" i="5"/>
  <c r="D9" i="5"/>
  <c r="C9" i="5"/>
  <c r="B9" i="5"/>
  <c r="M15" i="5"/>
  <c r="L15" i="5"/>
  <c r="K15" i="5"/>
  <c r="I15" i="5"/>
  <c r="H15" i="5"/>
  <c r="G15" i="5"/>
  <c r="F15" i="5"/>
  <c r="E15" i="5"/>
  <c r="D15" i="5"/>
  <c r="C15" i="5"/>
  <c r="B15" i="5"/>
  <c r="I25" i="5" l="1"/>
  <c r="M25" i="5"/>
  <c r="H25" i="5"/>
  <c r="L25" i="5"/>
  <c r="B25" i="5"/>
  <c r="G25" i="5"/>
  <c r="K25" i="5"/>
  <c r="J25" i="5"/>
  <c r="F25" i="5"/>
  <c r="E25" i="5"/>
  <c r="D25" i="5"/>
  <c r="C25" i="5"/>
  <c r="N20" i="5"/>
  <c r="N6" i="5"/>
  <c r="N24" i="5"/>
  <c r="N14" i="5"/>
  <c r="N5" i="5"/>
  <c r="N4" i="5" l="1"/>
  <c r="N11" i="5"/>
  <c r="N10" i="5"/>
  <c r="N16" i="5" l="1"/>
  <c r="N17" i="5"/>
  <c r="N15" i="5"/>
  <c r="N9" i="5" l="1"/>
  <c r="N25" i="5" s="1"/>
</calcChain>
</file>

<file path=xl/sharedStrings.xml><?xml version="1.0" encoding="utf-8"?>
<sst xmlns="http://schemas.openxmlformats.org/spreadsheetml/2006/main" count="173" uniqueCount="95">
  <si>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</si>
  <si>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</si>
  <si>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</si>
  <si>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</si>
  <si>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</si>
  <si>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</si>
  <si>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</si>
  <si>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</si>
  <si>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</si>
  <si>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</si>
  <si>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</si>
  <si>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</si>
  <si>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</si>
  <si>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</si>
  <si>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</si>
  <si>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</si>
  <si>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</si>
  <si>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</si>
  <si>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</si>
  <si>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</si>
  <si>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</si>
  <si>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</si>
  <si>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</si>
  <si>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</si>
  <si>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</si>
  <si>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</si>
  <si>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</si>
  <si>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</si>
  <si>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</si>
  <si>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</si>
  <si>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</si>
  <si>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</si>
  <si>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</si>
  <si>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</si>
  <si>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</si>
  <si>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</si>
  <si>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</si>
  <si>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</si>
  <si>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</si>
  <si>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</si>
  <si>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</si>
  <si>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</si>
  <si>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</si>
  <si>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</si>
  <si>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</si>
  <si>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</si>
  <si>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</si>
  <si>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</si>
  <si>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</si>
  <si>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</si>
  <si>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</si>
  <si>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</si>
  <si>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М.Расковой,88</t>
  </si>
  <si>
    <t>5. ОДН:</t>
  </si>
  <si>
    <t>ХВС</t>
  </si>
  <si>
    <t>ГВС</t>
  </si>
  <si>
    <t>эл.энергия</t>
  </si>
  <si>
    <t>7. Расходы по содержанию УК</t>
  </si>
  <si>
    <t>Директор ООО УК "Крокус"</t>
  </si>
  <si>
    <t>Дезинфекция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</si>
  <si>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</si>
  <si>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Итого за январь</t>
  </si>
  <si>
    <t>Техническое обслуживание ОДПУ тепловой энергии</t>
  </si>
  <si>
    <t>Лицевой счет. Сводный расчет  2023г</t>
  </si>
  <si>
    <t>Лицевой счёт  2023г</t>
  </si>
  <si>
    <t>Замена доводчика входной двери Подъезд №2</t>
  </si>
  <si>
    <t>Лицевой счёт 2023г</t>
  </si>
  <si>
    <t>Итого за февраль</t>
  </si>
  <si>
    <t>Отключение подъездного отопления</t>
  </si>
  <si>
    <t>Итого за март</t>
  </si>
  <si>
    <t>Устранение течи на стояке ГВС Квартира №18</t>
  </si>
  <si>
    <t>Итого за апрель</t>
  </si>
  <si>
    <t>Отключение  отопления</t>
  </si>
  <si>
    <t>Итого за май</t>
  </si>
  <si>
    <t xml:space="preserve">Покраска скамеек </t>
  </si>
  <si>
    <t>Покраска бордюр на придомовой территории</t>
  </si>
  <si>
    <t xml:space="preserve">Итого за май </t>
  </si>
  <si>
    <t>Итого за июнь</t>
  </si>
  <si>
    <t>Скос травы на придомовой территории</t>
  </si>
  <si>
    <t>Промывка и опрессовка системы отопления</t>
  </si>
  <si>
    <t>Итого за июль</t>
  </si>
  <si>
    <t>Очистка снега с крыши (Головчанский)</t>
  </si>
  <si>
    <t>Итого за август</t>
  </si>
  <si>
    <t>Ревизия ВРУ</t>
  </si>
  <si>
    <t>Итого за сентябрь</t>
  </si>
  <si>
    <t>Итого за октябрь</t>
  </si>
  <si>
    <t>Установка замка на пункт теплового учета</t>
  </si>
  <si>
    <t>Итого за ноябрь</t>
  </si>
  <si>
    <t>Замена ламп в подъезде №2  1 этаж</t>
  </si>
  <si>
    <t>Монтаж крана на перемычки Квартира №35</t>
  </si>
  <si>
    <t>Настройка ПРЭМ приборов учета горячей воды, прочистка фильтров</t>
  </si>
  <si>
    <t>Итого за декабрь</t>
  </si>
  <si>
    <t>Утепление окон в подвале</t>
  </si>
  <si>
    <t>Закрытие окон на чердаке</t>
  </si>
  <si>
    <t>Обслуживание пластикого окна Анком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</si>
</sst>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8" fillId="0" borderId="0" xfId="0" applyFont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Border="1"/>
    <xf numFmtId="0" fontId="8" fillId="0" borderId="2" xfId="0" applyFont="1" applyBorder="1" applyAlignment="1">
      <alignment wrapText="1"/>
    </xf>
    <xf numFmtId="0" fontId="12" fillId="0" borderId="1" xfId="0" applyFont="1" applyBorder="1" applyAlignment="1">
      <alignment wrapText="1"/>
    </xf>
    <xf numFmtId="2" fontId="8" fillId="0" borderId="1" xfId="0" applyNumberFormat="1" applyFont="1" applyBorder="1" applyAlignment="1">
      <alignment wrapText="1"/>
    </xf>
    <xf numFmtId="2" fontId="9" fillId="0" borderId="1" xfId="0" applyNumberFormat="1" applyFont="1" applyBorder="1"/>
    <xf numFmtId="2" fontId="8" fillId="0" borderId="1" xfId="0" applyNumberFormat="1" applyFont="1" applyBorder="1"/>
    <xf numFmtId="0" fontId="8" fillId="0" borderId="2" xfId="0" applyFont="1" applyBorder="1"/>
    <xf numFmtId="0" fontId="9" fillId="0" borderId="5" xfId="0" applyFont="1" applyBorder="1"/>
    <xf numFmtId="0" fontId="8" fillId="0" borderId="1" xfId="0" applyFont="1" applyBorder="1" applyAlignment="1">
      <alignment horizontal="center"/>
    </xf>
    <xf numFmtId="0" fontId="8" fillId="0" borderId="3" xfId="0" applyFont="1" applyBorder="1"/>
    <xf numFmtId="0" fontId="8" fillId="0" borderId="6" xfId="0" applyFont="1" applyBorder="1"/>
    <xf numFmtId="0" fontId="8" fillId="0" borderId="4" xfId="0" applyFont="1" applyBorder="1"/>
    <xf numFmtId="0" fontId="9" fillId="0" borderId="7" xfId="0" applyFont="1" applyBorder="1"/>
    <xf numFmtId="0" fontId="10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9" fillId="0" borderId="2" xfId="0" applyFont="1" applyBorder="1"/>
    <xf numFmtId="0" fontId="8" fillId="0" borderId="1" xfId="0" applyFont="1" applyBorder="1" applyAlignment="1">
      <alignment horizontal="left" wrapText="1"/>
    </xf>
    <xf numFmtId="0" fontId="9" fillId="0" borderId="4" xfId="0" applyFont="1" applyBorder="1"/>
    <xf numFmtId="0" fontId="9" fillId="0" borderId="1" xfId="0" applyFont="1" applyBorder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2"/>
  <sheetViews>
    <sheetView topLeftCell="A43" workbookViewId="0">
      <selection activeCell="D58" sqref="D58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 x14ac:dyDescent="0.35">
      <c r="A1" s="1"/>
      <c r="B1" s="71" t="s">
        <v>64</v>
      </c>
      <c r="C1" s="71"/>
      <c r="D1" s="71"/>
      <c r="E1" s="6"/>
      <c r="F1" s="6"/>
      <c r="G1" s="6"/>
      <c r="H1" s="6"/>
    </row>
    <row r="2" spans="1:8" ht="15.95" customHeight="1" x14ac:dyDescent="0.25">
      <c r="A2" s="1"/>
      <c r="B2" s="2" t="s">
        <v>52</v>
      </c>
      <c r="C2" s="31"/>
      <c r="D2" s="31"/>
      <c r="E2" s="1"/>
      <c r="F2" s="1"/>
      <c r="G2" s="1"/>
      <c r="H2" s="1"/>
    </row>
    <row r="3" spans="1:8" ht="15.95" customHeight="1" x14ac:dyDescent="0.25">
      <c r="A3" s="1"/>
      <c r="B3" s="71" t="s">
        <v>4</v>
      </c>
      <c r="C3" s="71"/>
      <c r="D3" s="71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45"/>
      <c r="B5" s="46" t="s">
        <v>2</v>
      </c>
      <c r="C5" s="45"/>
      <c r="D5" s="45"/>
      <c r="E5" s="1"/>
      <c r="F5" s="1"/>
      <c r="G5" s="1"/>
      <c r="H5" s="1"/>
    </row>
    <row r="6" spans="1:8" ht="60" x14ac:dyDescent="0.25">
      <c r="A6" s="45">
        <v>1</v>
      </c>
      <c r="B6" s="45" t="s">
        <v>60</v>
      </c>
      <c r="C6" s="45">
        <v>935</v>
      </c>
      <c r="D6" s="46"/>
      <c r="E6" s="1"/>
      <c r="F6" s="1"/>
    </row>
    <row r="7" spans="1:8" ht="30" x14ac:dyDescent="0.25">
      <c r="A7" s="45">
        <v>2</v>
      </c>
      <c r="B7" s="11" t="s">
        <v>62</v>
      </c>
      <c r="C7" s="45">
        <v>1223.92</v>
      </c>
      <c r="D7" s="46"/>
      <c r="E7" s="1"/>
      <c r="F7" s="1"/>
    </row>
    <row r="8" spans="1:8" x14ac:dyDescent="0.25">
      <c r="A8" s="45"/>
      <c r="B8" s="46" t="s">
        <v>61</v>
      </c>
      <c r="C8" s="46">
        <f>SUM(C6:C7)</f>
        <v>2158.92</v>
      </c>
      <c r="D8" s="46">
        <f>C8</f>
        <v>2158.92</v>
      </c>
      <c r="E8" s="1"/>
      <c r="F8" s="1"/>
    </row>
    <row r="9" spans="1:8" x14ac:dyDescent="0.25">
      <c r="A9" s="45"/>
      <c r="B9" s="46" t="s">
        <v>5</v>
      </c>
      <c r="C9" s="45"/>
      <c r="D9" s="45"/>
      <c r="E9" s="1"/>
      <c r="F9" s="1"/>
    </row>
    <row r="10" spans="1:8" ht="60" x14ac:dyDescent="0.25">
      <c r="A10" s="45">
        <v>1</v>
      </c>
      <c r="B10" s="45" t="s">
        <v>60</v>
      </c>
      <c r="C10" s="45">
        <v>935</v>
      </c>
      <c r="D10" s="46"/>
      <c r="E10" s="1"/>
      <c r="F10" s="1"/>
    </row>
    <row r="11" spans="1:8" ht="30" x14ac:dyDescent="0.25">
      <c r="A11" s="45">
        <v>2</v>
      </c>
      <c r="B11" s="11" t="s">
        <v>62</v>
      </c>
      <c r="C11" s="45">
        <v>1223.92</v>
      </c>
      <c r="D11" s="46"/>
      <c r="E11" s="1"/>
      <c r="F11" s="1"/>
    </row>
    <row r="12" spans="1:8" x14ac:dyDescent="0.25">
      <c r="A12" s="45"/>
      <c r="B12" s="46" t="s">
        <v>67</v>
      </c>
      <c r="C12" s="46">
        <f>SUM(C10:C11)</f>
        <v>2158.92</v>
      </c>
      <c r="D12" s="46">
        <f>C12+D8</f>
        <v>4317.84</v>
      </c>
      <c r="E12" s="1"/>
      <c r="F12" s="1"/>
    </row>
    <row r="13" spans="1:8" x14ac:dyDescent="0.25">
      <c r="A13" s="45"/>
      <c r="B13" s="46" t="s">
        <v>3</v>
      </c>
      <c r="C13" s="45"/>
      <c r="D13" s="45"/>
      <c r="E13" s="1"/>
      <c r="F13" s="1"/>
    </row>
    <row r="14" spans="1:8" s="5" customFormat="1" ht="60" x14ac:dyDescent="0.25">
      <c r="A14" s="45">
        <v>1</v>
      </c>
      <c r="B14" s="45" t="s">
        <v>60</v>
      </c>
      <c r="C14" s="45">
        <v>935</v>
      </c>
      <c r="D14" s="46"/>
      <c r="E14" s="4"/>
      <c r="F14" s="4"/>
    </row>
    <row r="15" spans="1:8" s="5" customFormat="1" ht="30" x14ac:dyDescent="0.25">
      <c r="A15" s="45">
        <v>2</v>
      </c>
      <c r="B15" s="11" t="s">
        <v>62</v>
      </c>
      <c r="C15" s="45">
        <v>1223.92</v>
      </c>
      <c r="D15" s="46"/>
      <c r="E15" s="4"/>
      <c r="F15" s="4"/>
    </row>
    <row r="16" spans="1:8" x14ac:dyDescent="0.25">
      <c r="A16" s="45">
        <v>3</v>
      </c>
      <c r="B16" s="45" t="s">
        <v>68</v>
      </c>
      <c r="C16" s="45">
        <v>327.85</v>
      </c>
      <c r="D16" s="46"/>
      <c r="E16" s="1"/>
      <c r="F16" s="1"/>
    </row>
    <row r="17" spans="1:6" x14ac:dyDescent="0.25">
      <c r="A17" s="45"/>
      <c r="B17" s="46" t="s">
        <v>69</v>
      </c>
      <c r="C17" s="46">
        <f>SUM(C14:C16)</f>
        <v>2486.77</v>
      </c>
      <c r="D17" s="46">
        <f>C17+D12</f>
        <v>6804.6100000000006</v>
      </c>
      <c r="E17" s="1"/>
      <c r="F17" s="1"/>
    </row>
    <row r="18" spans="1:6" x14ac:dyDescent="0.25">
      <c r="A18" s="45"/>
      <c r="B18" s="46" t="s">
        <v>7</v>
      </c>
      <c r="C18" s="45"/>
      <c r="D18" s="45"/>
      <c r="E18" s="1"/>
      <c r="F18" s="1"/>
    </row>
    <row r="19" spans="1:6" ht="60" x14ac:dyDescent="0.25">
      <c r="A19" s="45">
        <v>1</v>
      </c>
      <c r="B19" s="45" t="s">
        <v>60</v>
      </c>
      <c r="C19" s="45">
        <v>935</v>
      </c>
      <c r="D19" s="46"/>
      <c r="E19" s="1"/>
      <c r="F19" s="1"/>
    </row>
    <row r="20" spans="1:6" ht="30" x14ac:dyDescent="0.25">
      <c r="A20" s="45">
        <v>2</v>
      </c>
      <c r="B20" s="11" t="s">
        <v>62</v>
      </c>
      <c r="C20" s="45">
        <v>1223.92</v>
      </c>
      <c r="D20" s="46"/>
      <c r="E20" s="1"/>
      <c r="F20" s="1"/>
    </row>
    <row r="21" spans="1:6" s="5" customFormat="1" x14ac:dyDescent="0.25">
      <c r="A21" s="45">
        <v>3</v>
      </c>
      <c r="B21" s="45" t="s">
        <v>70</v>
      </c>
      <c r="C21" s="45">
        <v>477</v>
      </c>
      <c r="D21" s="46"/>
      <c r="E21" s="4"/>
      <c r="F21" s="4"/>
    </row>
    <row r="22" spans="1:6" s="5" customFormat="1" x14ac:dyDescent="0.25">
      <c r="A22" s="45"/>
      <c r="B22" s="46" t="s">
        <v>71</v>
      </c>
      <c r="C22" s="46">
        <f>SUM(C19:C21)</f>
        <v>2635.92</v>
      </c>
      <c r="D22" s="46">
        <f>C22+D17</f>
        <v>9440.5300000000007</v>
      </c>
      <c r="E22" s="4"/>
      <c r="F22" s="4"/>
    </row>
    <row r="23" spans="1:6" x14ac:dyDescent="0.25">
      <c r="A23" s="45"/>
      <c r="B23" s="46" t="s">
        <v>8</v>
      </c>
      <c r="C23" s="45"/>
      <c r="D23" s="45"/>
      <c r="E23" s="1"/>
      <c r="F23" s="1"/>
    </row>
    <row r="24" spans="1:6" ht="60" x14ac:dyDescent="0.25">
      <c r="A24" s="45">
        <v>1</v>
      </c>
      <c r="B24" s="45" t="s">
        <v>60</v>
      </c>
      <c r="C24" s="45">
        <v>935</v>
      </c>
      <c r="D24" s="46"/>
      <c r="E24" s="1"/>
      <c r="F24" s="1"/>
    </row>
    <row r="25" spans="1:6" ht="30" x14ac:dyDescent="0.25">
      <c r="A25" s="45">
        <v>2</v>
      </c>
      <c r="B25" s="11" t="s">
        <v>62</v>
      </c>
      <c r="C25" s="45">
        <v>1223.92</v>
      </c>
      <c r="D25" s="46"/>
      <c r="E25" s="1"/>
      <c r="F25" s="1"/>
    </row>
    <row r="26" spans="1:6" x14ac:dyDescent="0.25">
      <c r="A26" s="45">
        <v>3</v>
      </c>
      <c r="B26" s="45" t="s">
        <v>72</v>
      </c>
      <c r="C26" s="45">
        <v>395</v>
      </c>
      <c r="D26" s="46"/>
      <c r="E26" s="1"/>
      <c r="F26" s="1"/>
    </row>
    <row r="27" spans="1:6" x14ac:dyDescent="0.25">
      <c r="A27" s="45"/>
      <c r="B27" s="3" t="s">
        <v>73</v>
      </c>
      <c r="C27" s="46">
        <f>SUM(C24:C26)</f>
        <v>2553.92</v>
      </c>
      <c r="D27" s="46">
        <f>C27+D22</f>
        <v>11994.45</v>
      </c>
      <c r="E27" s="1"/>
      <c r="F27" s="1"/>
    </row>
    <row r="28" spans="1:6" x14ac:dyDescent="0.25">
      <c r="A28" s="45"/>
      <c r="B28" s="46" t="s">
        <v>9</v>
      </c>
      <c r="C28" s="45"/>
      <c r="D28" s="45"/>
      <c r="E28" s="1"/>
      <c r="F28" s="1"/>
    </row>
    <row r="29" spans="1:6" ht="60" x14ac:dyDescent="0.25">
      <c r="A29" s="45">
        <v>1</v>
      </c>
      <c r="B29" s="45" t="s">
        <v>60</v>
      </c>
      <c r="C29" s="45">
        <v>935</v>
      </c>
      <c r="D29" s="46"/>
      <c r="E29" s="1"/>
      <c r="F29" s="1"/>
    </row>
    <row r="30" spans="1:6" ht="30" x14ac:dyDescent="0.25">
      <c r="A30" s="45">
        <v>2</v>
      </c>
      <c r="B30" s="11" t="s">
        <v>62</v>
      </c>
      <c r="C30" s="45">
        <v>1223.92</v>
      </c>
      <c r="D30" s="46"/>
      <c r="E30" s="1"/>
      <c r="F30" s="1"/>
    </row>
    <row r="31" spans="1:6" x14ac:dyDescent="0.25">
      <c r="A31" s="45"/>
      <c r="B31" s="3" t="s">
        <v>77</v>
      </c>
      <c r="C31" s="46">
        <f>SUM(C29:C30)</f>
        <v>2158.92</v>
      </c>
      <c r="D31" s="46">
        <f>C31+D27</f>
        <v>14153.37</v>
      </c>
      <c r="E31" s="1"/>
      <c r="F31" s="1"/>
    </row>
    <row r="32" spans="1:6" x14ac:dyDescent="0.25">
      <c r="A32" s="45"/>
      <c r="B32" s="46" t="s">
        <v>10</v>
      </c>
      <c r="C32" s="45"/>
      <c r="D32" s="45"/>
      <c r="E32" s="1"/>
      <c r="F32" s="1"/>
    </row>
    <row r="33" spans="1:6" ht="60" x14ac:dyDescent="0.25">
      <c r="A33" s="45">
        <v>1</v>
      </c>
      <c r="B33" s="45" t="s">
        <v>60</v>
      </c>
      <c r="C33" s="45">
        <v>935</v>
      </c>
      <c r="D33" s="46"/>
      <c r="E33" s="1"/>
      <c r="F33" s="1"/>
    </row>
    <row r="34" spans="1:6" ht="30" x14ac:dyDescent="0.25">
      <c r="A34" s="45">
        <v>2</v>
      </c>
      <c r="B34" s="11" t="s">
        <v>62</v>
      </c>
      <c r="C34" s="45">
        <v>1223.92</v>
      </c>
      <c r="D34" s="46"/>
      <c r="E34" s="1"/>
      <c r="F34" s="1"/>
    </row>
    <row r="35" spans="1:6" x14ac:dyDescent="0.25">
      <c r="A35" s="45">
        <v>3</v>
      </c>
      <c r="B35" s="45" t="s">
        <v>79</v>
      </c>
      <c r="C35" s="45">
        <v>3851.25</v>
      </c>
      <c r="D35" s="46"/>
      <c r="E35" s="1"/>
      <c r="F35" s="1"/>
    </row>
    <row r="36" spans="1:6" x14ac:dyDescent="0.25">
      <c r="A36" s="45"/>
      <c r="B36" s="3" t="s">
        <v>80</v>
      </c>
      <c r="C36" s="46">
        <f>SUM(C33:C35)</f>
        <v>6010.17</v>
      </c>
      <c r="D36" s="46">
        <f>C36+D31</f>
        <v>20163.54</v>
      </c>
      <c r="E36" s="1"/>
      <c r="F36" s="1"/>
    </row>
    <row r="37" spans="1:6" x14ac:dyDescent="0.25">
      <c r="A37" s="45"/>
      <c r="B37" s="46" t="s">
        <v>11</v>
      </c>
      <c r="C37" s="45"/>
      <c r="D37" s="45"/>
      <c r="E37" s="1"/>
      <c r="F37" s="1"/>
    </row>
    <row r="38" spans="1:6" ht="60" x14ac:dyDescent="0.25">
      <c r="A38" s="45">
        <v>1</v>
      </c>
      <c r="B38" s="45" t="s">
        <v>60</v>
      </c>
      <c r="C38" s="45">
        <v>935</v>
      </c>
      <c r="D38" s="46"/>
      <c r="E38" s="1"/>
      <c r="F38" s="1"/>
    </row>
    <row r="39" spans="1:6" ht="30" x14ac:dyDescent="0.25">
      <c r="A39" s="45">
        <v>2</v>
      </c>
      <c r="B39" s="11" t="s">
        <v>62</v>
      </c>
      <c r="C39" s="45">
        <v>1223.92</v>
      </c>
      <c r="D39" s="46"/>
      <c r="E39" s="1"/>
      <c r="F39" s="1"/>
    </row>
    <row r="40" spans="1:6" x14ac:dyDescent="0.25">
      <c r="A40" s="45"/>
      <c r="B40" s="3" t="s">
        <v>82</v>
      </c>
      <c r="C40" s="46">
        <f>SUM(C38:C39)</f>
        <v>2158.92</v>
      </c>
      <c r="D40" s="46">
        <f>C40+D36</f>
        <v>22322.46</v>
      </c>
      <c r="E40" s="1"/>
      <c r="F40" s="1"/>
    </row>
    <row r="41" spans="1:6" x14ac:dyDescent="0.25">
      <c r="A41" s="45"/>
      <c r="B41" s="46" t="s">
        <v>12</v>
      </c>
      <c r="C41" s="45"/>
      <c r="D41" s="45"/>
      <c r="E41" s="1"/>
      <c r="F41" s="1"/>
    </row>
    <row r="42" spans="1:6" ht="60" x14ac:dyDescent="0.25">
      <c r="A42" s="45">
        <v>1</v>
      </c>
      <c r="B42" s="45" t="s">
        <v>60</v>
      </c>
      <c r="C42" s="45">
        <v>935</v>
      </c>
      <c r="D42" s="46"/>
      <c r="E42" s="1"/>
      <c r="F42" s="1"/>
    </row>
    <row r="43" spans="1:6" ht="30" x14ac:dyDescent="0.25">
      <c r="A43" s="45">
        <v>2</v>
      </c>
      <c r="B43" s="11" t="s">
        <v>62</v>
      </c>
      <c r="C43" s="45">
        <v>1223.92</v>
      </c>
      <c r="D43" s="46"/>
      <c r="E43" s="1"/>
      <c r="F43" s="1"/>
    </row>
    <row r="44" spans="1:6" x14ac:dyDescent="0.25">
      <c r="A44" s="45"/>
      <c r="B44" s="3" t="s">
        <v>84</v>
      </c>
      <c r="C44" s="46">
        <f>SUM(C42:C43)</f>
        <v>2158.92</v>
      </c>
      <c r="D44" s="46">
        <f>C44+D40</f>
        <v>24481.379999999997</v>
      </c>
      <c r="E44" s="1"/>
      <c r="F44" s="1"/>
    </row>
    <row r="45" spans="1:6" x14ac:dyDescent="0.25">
      <c r="A45" s="45"/>
      <c r="B45" s="46" t="s">
        <v>13</v>
      </c>
      <c r="C45" s="45"/>
      <c r="D45" s="45"/>
      <c r="E45" s="1"/>
      <c r="F45" s="1"/>
    </row>
    <row r="46" spans="1:6" ht="60" x14ac:dyDescent="0.25">
      <c r="A46" s="45">
        <v>1</v>
      </c>
      <c r="B46" s="45" t="s">
        <v>60</v>
      </c>
      <c r="C46" s="45">
        <v>935</v>
      </c>
      <c r="D46" s="46"/>
      <c r="E46" s="1"/>
      <c r="F46" s="1"/>
    </row>
    <row r="47" spans="1:6" ht="30" x14ac:dyDescent="0.25">
      <c r="A47" s="45">
        <v>2</v>
      </c>
      <c r="B47" s="11" t="s">
        <v>62</v>
      </c>
      <c r="C47" s="45">
        <v>1223.92</v>
      </c>
      <c r="D47" s="46"/>
      <c r="E47" s="1"/>
      <c r="F47" s="1"/>
    </row>
    <row r="48" spans="1:6" x14ac:dyDescent="0.25">
      <c r="A48" s="45"/>
      <c r="B48" s="3" t="s">
        <v>85</v>
      </c>
      <c r="C48" s="46">
        <f>SUM(C46:C47)</f>
        <v>2158.92</v>
      </c>
      <c r="D48" s="46">
        <f>C48+D44</f>
        <v>26640.299999999996</v>
      </c>
      <c r="E48" s="1"/>
      <c r="F48" s="1"/>
    </row>
    <row r="49" spans="1:6" x14ac:dyDescent="0.25">
      <c r="A49" s="45"/>
      <c r="B49" s="46" t="s">
        <v>14</v>
      </c>
      <c r="C49" s="45"/>
      <c r="D49" s="45"/>
      <c r="E49" s="1"/>
      <c r="F49" s="1"/>
    </row>
    <row r="50" spans="1:6" ht="60" x14ac:dyDescent="0.25">
      <c r="A50" s="45">
        <v>1</v>
      </c>
      <c r="B50" s="45" t="s">
        <v>60</v>
      </c>
      <c r="C50" s="45">
        <v>935</v>
      </c>
      <c r="D50" s="46"/>
      <c r="E50" s="1"/>
      <c r="F50" s="1"/>
    </row>
    <row r="51" spans="1:6" ht="30" x14ac:dyDescent="0.25">
      <c r="A51" s="45">
        <v>2</v>
      </c>
      <c r="B51" s="11" t="s">
        <v>62</v>
      </c>
      <c r="C51" s="45">
        <v>1223.92</v>
      </c>
      <c r="D51" s="46"/>
      <c r="E51" s="1"/>
      <c r="F51" s="1"/>
    </row>
    <row r="52" spans="1:6" x14ac:dyDescent="0.25">
      <c r="A52" s="45"/>
      <c r="B52" s="3" t="s">
        <v>87</v>
      </c>
      <c r="C52" s="46">
        <f>SUM(C50:C51)</f>
        <v>2158.92</v>
      </c>
      <c r="D52" s="46">
        <f>C52+D48</f>
        <v>28799.219999999994</v>
      </c>
      <c r="E52" s="1"/>
      <c r="F52" s="1"/>
    </row>
    <row r="53" spans="1:6" x14ac:dyDescent="0.25">
      <c r="A53" s="45"/>
      <c r="B53" s="46" t="s">
        <v>15</v>
      </c>
      <c r="C53" s="45"/>
      <c r="D53" s="45"/>
      <c r="E53" s="1"/>
      <c r="F53" s="1"/>
    </row>
    <row r="54" spans="1:6" ht="60" x14ac:dyDescent="0.25">
      <c r="A54" s="45">
        <v>1</v>
      </c>
      <c r="B54" s="45" t="s">
        <v>60</v>
      </c>
      <c r="C54" s="45">
        <v>935</v>
      </c>
      <c r="D54" s="46"/>
      <c r="E54" s="1"/>
      <c r="F54" s="1"/>
    </row>
    <row r="55" spans="1:6" ht="30" x14ac:dyDescent="0.25">
      <c r="A55" s="45">
        <v>2</v>
      </c>
      <c r="B55" s="11" t="s">
        <v>62</v>
      </c>
      <c r="C55" s="45">
        <v>1223.92</v>
      </c>
      <c r="D55" s="46"/>
      <c r="E55" s="1"/>
      <c r="F55" s="1"/>
    </row>
    <row r="56" spans="1:6" x14ac:dyDescent="0.25">
      <c r="A56" s="45">
        <v>3</v>
      </c>
      <c r="B56" s="45" t="s">
        <v>89</v>
      </c>
      <c r="C56" s="45">
        <v>955.8</v>
      </c>
      <c r="D56" s="45"/>
      <c r="E56" s="1"/>
      <c r="F56" s="1"/>
    </row>
    <row r="57" spans="1:6" ht="30" x14ac:dyDescent="0.25">
      <c r="A57" s="45">
        <v>4</v>
      </c>
      <c r="B57" s="45" t="s">
        <v>90</v>
      </c>
      <c r="C57" s="45">
        <v>1357.5</v>
      </c>
      <c r="D57" s="45"/>
      <c r="E57" s="1"/>
      <c r="F57" s="1"/>
    </row>
    <row r="58" spans="1:6" x14ac:dyDescent="0.25">
      <c r="A58" s="45"/>
      <c r="B58" s="46" t="s">
        <v>91</v>
      </c>
      <c r="C58" s="46">
        <f>SUM(C54:C57)</f>
        <v>4472.22</v>
      </c>
      <c r="D58" s="46">
        <f>C58+D52</f>
        <v>33271.439999999995</v>
      </c>
      <c r="E58" s="1"/>
      <c r="F58" s="1"/>
    </row>
    <row r="59" spans="1:6" x14ac:dyDescent="0.25">
      <c r="A59" s="45"/>
      <c r="B59" s="45"/>
      <c r="C59" s="45"/>
      <c r="D59" s="46"/>
      <c r="E59" s="1"/>
      <c r="F59" s="1"/>
    </row>
    <row r="60" spans="1:6" x14ac:dyDescent="0.25">
      <c r="A60" s="45"/>
      <c r="B60" s="46"/>
      <c r="C60" s="46"/>
      <c r="D60" s="46"/>
      <c r="E60" s="1"/>
      <c r="F60" s="1"/>
    </row>
    <row r="61" spans="1:6" x14ac:dyDescent="0.25">
      <c r="A61" s="45"/>
      <c r="B61" s="47"/>
      <c r="C61" s="45"/>
      <c r="D61" s="45"/>
      <c r="E61" s="1"/>
      <c r="F61" s="1"/>
    </row>
    <row r="62" spans="1:6" x14ac:dyDescent="0.25">
      <c r="A62" s="48"/>
      <c r="B62" s="48"/>
      <c r="C62" s="48"/>
      <c r="D62" s="48"/>
    </row>
    <row r="63" spans="1:6" x14ac:dyDescent="0.25">
      <c r="A63" s="48"/>
      <c r="B63" s="48"/>
      <c r="C63" s="48"/>
      <c r="D63" s="48"/>
    </row>
    <row r="64" spans="1:6" x14ac:dyDescent="0.25">
      <c r="A64" s="48"/>
      <c r="B64" s="48"/>
      <c r="C64" s="48"/>
      <c r="D64" s="48"/>
    </row>
    <row r="65" spans="1:4" x14ac:dyDescent="0.25">
      <c r="A65" s="48"/>
      <c r="B65" s="48"/>
      <c r="C65" s="48"/>
      <c r="D65" s="48"/>
    </row>
    <row r="66" spans="1:4" x14ac:dyDescent="0.25">
      <c r="A66" s="48"/>
      <c r="B66" s="48"/>
      <c r="C66" s="48"/>
      <c r="D66" s="48"/>
    </row>
    <row r="67" spans="1:4" x14ac:dyDescent="0.25">
      <c r="A67" s="48"/>
      <c r="B67" s="48"/>
      <c r="C67" s="48"/>
      <c r="D67" s="48"/>
    </row>
    <row r="68" spans="1:4" x14ac:dyDescent="0.25">
      <c r="A68" s="48"/>
      <c r="B68" s="48"/>
      <c r="C68" s="48"/>
      <c r="D68" s="48"/>
    </row>
    <row r="69" spans="1:4" x14ac:dyDescent="0.25">
      <c r="A69" s="48"/>
      <c r="B69" s="48"/>
      <c r="C69" s="48"/>
      <c r="D69" s="48"/>
    </row>
    <row r="70" spans="1:4" x14ac:dyDescent="0.25">
      <c r="A70" s="48"/>
      <c r="B70" s="48"/>
      <c r="C70" s="48"/>
      <c r="D70" s="48"/>
    </row>
    <row r="71" spans="1:4" x14ac:dyDescent="0.25">
      <c r="A71" s="48"/>
      <c r="B71" s="48"/>
      <c r="C71" s="48"/>
      <c r="D71" s="48"/>
    </row>
    <row r="72" spans="1:4" x14ac:dyDescent="0.25">
      <c r="A72" s="48"/>
      <c r="B72" s="48"/>
      <c r="C72" s="48"/>
      <c r="D72" s="48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2"/>
  <sheetViews>
    <sheetView tabSelected="1" workbookViewId="0">
      <selection activeCell="B9" sqref="B9"/>
    </sheetView>
  </sheetViews>
  <sheetFormatPr defaultRowHeight="15" x14ac:dyDescent="0.25"/>
  <cols>
    <col min="1" max="1" width="4.28515625" customWidth="1"/>
    <col min="2" max="2" width="47.28515625" customWidth="1"/>
    <col min="3" max="3" width="9.5703125" bestFit="1" customWidth="1"/>
    <col min="4" max="4" width="13.7109375" customWidth="1"/>
    <col min="10" max="10" width="5" customWidth="1"/>
    <col min="11" max="11" width="8" customWidth="1"/>
    <col min="12" max="12" width="9.140625" customWidth="1"/>
  </cols>
  <sheetData>
    <row r="1" spans="1:15" ht="15.95" customHeight="1" x14ac:dyDescent="0.35">
      <c r="A1" s="1"/>
      <c r="B1" s="71" t="s">
        <v>64</v>
      </c>
      <c r="C1" s="71"/>
      <c r="D1" s="71"/>
      <c r="E1" s="6"/>
      <c r="F1" s="6"/>
      <c r="G1" s="6"/>
    </row>
    <row r="2" spans="1:15" ht="15.95" customHeight="1" x14ac:dyDescent="0.25">
      <c r="A2" s="1"/>
      <c r="B2" s="2" t="s">
        <v>52</v>
      </c>
      <c r="C2" s="31"/>
      <c r="D2" s="31"/>
      <c r="E2" s="1"/>
      <c r="F2" s="1"/>
      <c r="G2" s="1"/>
    </row>
    <row r="3" spans="1:15" ht="15.95" customHeight="1" x14ac:dyDescent="0.25">
      <c r="A3" s="1"/>
      <c r="B3" s="71" t="s">
        <v>6</v>
      </c>
      <c r="C3" s="71"/>
      <c r="D3" s="71"/>
      <c r="E3" s="1"/>
      <c r="F3" s="1"/>
      <c r="G3" s="1"/>
    </row>
    <row r="4" spans="1:15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</row>
    <row r="5" spans="1:15" x14ac:dyDescent="0.25">
      <c r="A5" s="7"/>
      <c r="B5" s="3" t="s">
        <v>5</v>
      </c>
      <c r="C5" s="7"/>
      <c r="D5" s="7"/>
      <c r="E5" s="1"/>
      <c r="F5" s="1"/>
      <c r="G5" s="1"/>
    </row>
    <row r="6" spans="1:15" x14ac:dyDescent="0.25">
      <c r="A6" s="49">
        <v>1</v>
      </c>
      <c r="B6" s="45" t="s">
        <v>81</v>
      </c>
      <c r="C6" s="45">
        <v>1200</v>
      </c>
      <c r="D6" s="50">
        <f>C6</f>
        <v>1200</v>
      </c>
      <c r="E6" s="1"/>
      <c r="F6" s="1"/>
      <c r="G6" s="1"/>
    </row>
    <row r="7" spans="1:15" s="1" customFormat="1" x14ac:dyDescent="0.25">
      <c r="A7" s="45"/>
      <c r="B7" s="46" t="s">
        <v>13</v>
      </c>
      <c r="C7" s="45"/>
      <c r="D7" s="45"/>
      <c r="H7"/>
      <c r="I7"/>
      <c r="J7"/>
      <c r="K7"/>
      <c r="L7"/>
      <c r="M7"/>
      <c r="N7"/>
      <c r="O7"/>
    </row>
    <row r="8" spans="1:15" s="4" customFormat="1" x14ac:dyDescent="0.25">
      <c r="A8" s="45">
        <v>1</v>
      </c>
      <c r="B8" s="45" t="s">
        <v>86</v>
      </c>
      <c r="C8" s="46">
        <v>150</v>
      </c>
      <c r="D8" s="46">
        <f>C8+D6</f>
        <v>1350</v>
      </c>
      <c r="F8" s="1"/>
      <c r="H8"/>
      <c r="I8"/>
      <c r="J8"/>
      <c r="K8"/>
      <c r="L8"/>
      <c r="M8"/>
      <c r="N8"/>
      <c r="O8"/>
    </row>
    <row r="9" spans="1:15" s="4" customFormat="1" x14ac:dyDescent="0.25">
      <c r="A9" s="45"/>
      <c r="B9" s="46" t="s">
        <v>14</v>
      </c>
      <c r="C9" s="46"/>
      <c r="D9" s="46"/>
      <c r="F9" s="1"/>
      <c r="H9"/>
      <c r="I9"/>
      <c r="J9"/>
      <c r="K9"/>
      <c r="L9"/>
      <c r="M9"/>
      <c r="N9"/>
      <c r="O9"/>
    </row>
    <row r="10" spans="1:15" s="4" customFormat="1" x14ac:dyDescent="0.25">
      <c r="A10" s="45">
        <v>2</v>
      </c>
      <c r="B10" s="68" t="s">
        <v>94</v>
      </c>
      <c r="C10" s="45">
        <v>1500</v>
      </c>
      <c r="D10" s="46">
        <f>C10+D8</f>
        <v>2850</v>
      </c>
      <c r="F10" s="1"/>
      <c r="H10"/>
      <c r="I10"/>
      <c r="J10"/>
      <c r="K10"/>
      <c r="L10"/>
      <c r="M10"/>
      <c r="N10"/>
      <c r="O10"/>
    </row>
    <row r="11" spans="1:15" s="4" customFormat="1" x14ac:dyDescent="0.25">
      <c r="A11" s="45"/>
      <c r="B11" s="46" t="s">
        <v>15</v>
      </c>
      <c r="C11" s="46"/>
      <c r="D11" s="46"/>
      <c r="H11"/>
      <c r="I11"/>
      <c r="J11"/>
      <c r="K11"/>
      <c r="L11"/>
      <c r="M11"/>
      <c r="N11"/>
      <c r="O11"/>
    </row>
    <row r="12" spans="1:15" s="4" customFormat="1" x14ac:dyDescent="0.25">
      <c r="A12" s="45">
        <v>1</v>
      </c>
      <c r="B12" s="45" t="s">
        <v>92</v>
      </c>
      <c r="C12" s="45">
        <v>1047.25</v>
      </c>
      <c r="D12" s="46"/>
      <c r="H12"/>
      <c r="I12"/>
      <c r="J12"/>
      <c r="K12"/>
      <c r="L12"/>
      <c r="M12"/>
      <c r="N12"/>
      <c r="O12"/>
    </row>
    <row r="13" spans="1:15" s="4" customFormat="1" x14ac:dyDescent="0.25">
      <c r="A13" s="45">
        <v>2</v>
      </c>
      <c r="B13" s="45" t="s">
        <v>93</v>
      </c>
      <c r="C13" s="45">
        <v>197.5</v>
      </c>
      <c r="D13" s="46"/>
      <c r="H13"/>
      <c r="I13"/>
      <c r="J13"/>
      <c r="K13"/>
      <c r="L13"/>
      <c r="M13"/>
      <c r="N13"/>
      <c r="O13"/>
    </row>
    <row r="14" spans="1:15" s="1" customFormat="1" ht="15" customHeight="1" x14ac:dyDescent="0.25">
      <c r="A14" s="45"/>
      <c r="B14" s="46" t="s">
        <v>91</v>
      </c>
      <c r="C14" s="46">
        <f>SUM(C12:C13)</f>
        <v>1244.75</v>
      </c>
      <c r="D14" s="46">
        <f>C14+D8+D10</f>
        <v>5444.75</v>
      </c>
      <c r="H14"/>
      <c r="I14"/>
      <c r="J14"/>
      <c r="K14"/>
      <c r="L14"/>
      <c r="M14"/>
      <c r="N14"/>
      <c r="O14"/>
    </row>
    <row r="15" spans="1:15" s="1" customFormat="1" ht="15" customHeight="1" x14ac:dyDescent="0.25">
      <c r="A15" s="45"/>
      <c r="B15" s="46"/>
      <c r="C15" s="45"/>
      <c r="D15" s="46"/>
      <c r="H15"/>
      <c r="I15"/>
      <c r="J15"/>
      <c r="K15"/>
      <c r="L15"/>
      <c r="M15"/>
      <c r="N15"/>
      <c r="O15"/>
    </row>
    <row r="16" spans="1:15" s="1" customFormat="1" ht="15" customHeight="1" x14ac:dyDescent="0.25">
      <c r="A16" s="45"/>
      <c r="B16" s="45"/>
      <c r="C16" s="46"/>
      <c r="D16" s="46"/>
      <c r="H16"/>
      <c r="I16"/>
      <c r="J16"/>
      <c r="K16"/>
      <c r="L16"/>
      <c r="M16"/>
      <c r="N16"/>
      <c r="O16"/>
    </row>
    <row r="17" spans="1:15" s="1" customFormat="1" x14ac:dyDescent="0.25">
      <c r="A17" s="45"/>
      <c r="B17" s="46"/>
      <c r="C17" s="46"/>
      <c r="D17" s="46"/>
      <c r="H17"/>
      <c r="I17"/>
      <c r="J17"/>
      <c r="K17"/>
      <c r="L17"/>
      <c r="M17"/>
      <c r="N17"/>
      <c r="O17"/>
    </row>
    <row r="18" spans="1:15" s="1" customFormat="1" x14ac:dyDescent="0.25">
      <c r="A18" s="45"/>
      <c r="B18" s="45"/>
      <c r="C18" s="45"/>
      <c r="D18" s="46"/>
      <c r="H18"/>
      <c r="I18"/>
      <c r="J18"/>
      <c r="K18"/>
      <c r="L18"/>
      <c r="M18"/>
      <c r="N18"/>
      <c r="O18"/>
    </row>
    <row r="19" spans="1:15" s="1" customFormat="1" x14ac:dyDescent="0.25">
      <c r="A19" s="45"/>
      <c r="B19" s="45"/>
      <c r="C19" s="45"/>
      <c r="D19" s="46"/>
      <c r="H19"/>
      <c r="I19"/>
      <c r="J19"/>
      <c r="K19"/>
      <c r="L19"/>
      <c r="M19"/>
      <c r="N19"/>
      <c r="O19"/>
    </row>
    <row r="20" spans="1:15" s="1" customFormat="1" x14ac:dyDescent="0.25">
      <c r="A20" s="45"/>
      <c r="B20" s="46"/>
      <c r="C20" s="46"/>
      <c r="D20" s="46"/>
      <c r="H20"/>
      <c r="I20"/>
      <c r="J20"/>
      <c r="K20"/>
      <c r="L20"/>
      <c r="M20"/>
      <c r="N20"/>
      <c r="O20"/>
    </row>
    <row r="21" spans="1:15" s="4" customFormat="1" x14ac:dyDescent="0.25">
      <c r="A21" s="45"/>
      <c r="B21" s="45"/>
      <c r="C21" s="45"/>
      <c r="D21" s="46"/>
      <c r="H21"/>
      <c r="I21"/>
      <c r="J21"/>
      <c r="K21"/>
      <c r="L21"/>
      <c r="M21"/>
      <c r="N21"/>
      <c r="O21"/>
    </row>
    <row r="22" spans="1:15" s="4" customFormat="1" x14ac:dyDescent="0.25">
      <c r="A22" s="46"/>
      <c r="B22" s="45"/>
      <c r="C22" s="45"/>
      <c r="D22" s="46"/>
      <c r="H22"/>
      <c r="I22"/>
      <c r="J22"/>
      <c r="K22"/>
      <c r="L22"/>
      <c r="M22"/>
      <c r="N22"/>
      <c r="O22"/>
    </row>
    <row r="23" spans="1:15" s="1" customFormat="1" x14ac:dyDescent="0.25">
      <c r="A23" s="45"/>
      <c r="B23" s="46"/>
      <c r="C23" s="46"/>
      <c r="D23" s="46"/>
      <c r="H23"/>
      <c r="I23"/>
      <c r="J23"/>
      <c r="K23"/>
      <c r="L23"/>
      <c r="M23"/>
      <c r="N23"/>
      <c r="O23"/>
    </row>
    <row r="24" spans="1:15" s="1" customFormat="1" x14ac:dyDescent="0.25">
      <c r="A24" s="45"/>
      <c r="B24" s="45"/>
      <c r="C24" s="45"/>
      <c r="D24" s="46"/>
      <c r="H24"/>
      <c r="I24"/>
      <c r="J24"/>
      <c r="K24"/>
      <c r="L24"/>
      <c r="M24"/>
      <c r="N24"/>
      <c r="O24"/>
    </row>
    <row r="25" spans="1:15" s="1" customFormat="1" x14ac:dyDescent="0.25">
      <c r="A25" s="45"/>
      <c r="B25" s="45"/>
      <c r="C25" s="45"/>
      <c r="D25" s="45"/>
      <c r="H25"/>
      <c r="I25"/>
      <c r="J25"/>
      <c r="K25"/>
      <c r="L25"/>
      <c r="M25"/>
      <c r="N25"/>
      <c r="O25"/>
    </row>
    <row r="26" spans="1:15" s="1" customFormat="1" x14ac:dyDescent="0.25">
      <c r="A26" s="45"/>
      <c r="B26" s="45"/>
      <c r="C26" s="45"/>
      <c r="D26" s="46"/>
      <c r="H26"/>
      <c r="I26"/>
      <c r="J26"/>
      <c r="K26"/>
      <c r="L26"/>
      <c r="M26"/>
      <c r="N26"/>
      <c r="O26"/>
    </row>
    <row r="27" spans="1:15" s="4" customFormat="1" x14ac:dyDescent="0.25">
      <c r="A27" s="46"/>
      <c r="B27" s="46"/>
      <c r="C27" s="46"/>
      <c r="D27" s="46"/>
      <c r="H27"/>
      <c r="I27"/>
      <c r="J27"/>
      <c r="K27"/>
      <c r="L27"/>
      <c r="M27"/>
      <c r="N27"/>
      <c r="O27"/>
    </row>
    <row r="28" spans="1:15" s="1" customFormat="1" x14ac:dyDescent="0.25">
      <c r="A28" s="45"/>
      <c r="B28" s="45"/>
      <c r="C28" s="45"/>
      <c r="D28" s="45"/>
      <c r="H28"/>
      <c r="I28"/>
      <c r="J28"/>
      <c r="K28"/>
      <c r="L28"/>
      <c r="M28"/>
      <c r="N28"/>
      <c r="O28"/>
    </row>
    <row r="29" spans="1:15" s="1" customFormat="1" x14ac:dyDescent="0.25">
      <c r="A29" s="45"/>
      <c r="B29" s="45"/>
      <c r="C29" s="45"/>
      <c r="D29" s="45"/>
      <c r="H29"/>
      <c r="I29"/>
      <c r="J29"/>
      <c r="K29"/>
      <c r="L29"/>
      <c r="M29"/>
      <c r="N29"/>
      <c r="O29"/>
    </row>
    <row r="30" spans="1:15" s="1" customFormat="1" x14ac:dyDescent="0.25">
      <c r="A30" s="45"/>
      <c r="B30" s="46"/>
      <c r="C30" s="46"/>
      <c r="D30" s="46"/>
      <c r="H30"/>
      <c r="I30"/>
      <c r="J30"/>
      <c r="K30"/>
      <c r="L30"/>
      <c r="M30"/>
      <c r="N30"/>
      <c r="O30"/>
    </row>
    <row r="31" spans="1:15" s="1" customFormat="1" x14ac:dyDescent="0.25">
      <c r="A31" s="46"/>
      <c r="B31" s="46"/>
      <c r="C31" s="46"/>
      <c r="D31" s="46"/>
      <c r="H31"/>
      <c r="I31"/>
      <c r="J31"/>
      <c r="K31"/>
      <c r="L31"/>
      <c r="M31"/>
      <c r="N31"/>
      <c r="O31"/>
    </row>
    <row r="32" spans="1:15" s="1" customFormat="1" ht="15.75" customHeight="1" x14ac:dyDescent="0.25">
      <c r="A32" s="45"/>
      <c r="B32" s="45"/>
      <c r="C32" s="45"/>
      <c r="D32" s="45"/>
      <c r="H32"/>
      <c r="I32"/>
      <c r="J32"/>
      <c r="K32"/>
      <c r="L32"/>
      <c r="M32"/>
      <c r="N32"/>
      <c r="O32"/>
    </row>
    <row r="33" spans="1:15" s="1" customFormat="1" x14ac:dyDescent="0.25">
      <c r="A33" s="45"/>
      <c r="B33" s="45"/>
      <c r="C33" s="45"/>
      <c r="D33" s="46"/>
      <c r="H33"/>
      <c r="I33"/>
      <c r="J33"/>
      <c r="K33"/>
      <c r="L33"/>
      <c r="M33"/>
      <c r="N33"/>
      <c r="O33"/>
    </row>
    <row r="34" spans="1:15" s="1" customFormat="1" x14ac:dyDescent="0.25">
      <c r="A34" s="45"/>
      <c r="B34" s="45"/>
      <c r="C34" s="46"/>
      <c r="D34" s="46"/>
    </row>
    <row r="35" spans="1:15" x14ac:dyDescent="0.25">
      <c r="A35" s="51"/>
      <c r="B35" s="46"/>
      <c r="C35" s="51"/>
      <c r="D35" s="51"/>
    </row>
    <row r="36" spans="1:15" x14ac:dyDescent="0.25">
      <c r="A36" s="51"/>
      <c r="B36" s="45"/>
      <c r="C36" s="51"/>
      <c r="D36" s="51"/>
    </row>
    <row r="37" spans="1:15" x14ac:dyDescent="0.25">
      <c r="A37" s="51"/>
      <c r="B37" s="45"/>
      <c r="C37" s="51"/>
      <c r="D37" s="51"/>
    </row>
    <row r="38" spans="1:15" x14ac:dyDescent="0.25">
      <c r="A38" s="51"/>
      <c r="B38" s="45"/>
      <c r="C38" s="51"/>
      <c r="D38" s="51"/>
    </row>
    <row r="39" spans="1:15" x14ac:dyDescent="0.25">
      <c r="A39" s="51"/>
      <c r="B39" s="46"/>
      <c r="C39" s="52"/>
      <c r="D39" s="52"/>
    </row>
    <row r="40" spans="1:15" x14ac:dyDescent="0.25">
      <c r="A40" s="51"/>
      <c r="B40" s="46"/>
      <c r="C40" s="51"/>
      <c r="D40" s="51"/>
    </row>
    <row r="41" spans="1:15" x14ac:dyDescent="0.25">
      <c r="A41" s="51"/>
      <c r="B41" s="45"/>
      <c r="C41" s="51"/>
      <c r="D41" s="51"/>
    </row>
    <row r="42" spans="1:15" x14ac:dyDescent="0.25">
      <c r="A42" s="51"/>
      <c r="B42" s="46"/>
      <c r="C42" s="52"/>
      <c r="D42" s="52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9"/>
  <sheetViews>
    <sheetView workbookViewId="0">
      <selection activeCell="D9" sqref="D9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75" x14ac:dyDescent="0.25">
      <c r="A1" s="1"/>
      <c r="B1" s="71" t="s">
        <v>64</v>
      </c>
      <c r="C1" s="71"/>
      <c r="D1" s="71"/>
    </row>
    <row r="2" spans="1:4" ht="15.75" x14ac:dyDescent="0.25">
      <c r="A2" s="1"/>
      <c r="B2" s="2" t="s">
        <v>52</v>
      </c>
      <c r="C2" s="31"/>
      <c r="D2" s="31"/>
    </row>
    <row r="3" spans="1:4" ht="15.75" x14ac:dyDescent="0.25">
      <c r="A3" s="1"/>
      <c r="B3" s="71" t="s">
        <v>34</v>
      </c>
      <c r="C3" s="71"/>
      <c r="D3" s="71"/>
    </row>
    <row r="4" spans="1:4" ht="26.25" x14ac:dyDescent="0.25">
      <c r="A4" s="9"/>
      <c r="B4" s="8" t="s">
        <v>0</v>
      </c>
      <c r="C4" s="7" t="s">
        <v>1</v>
      </c>
      <c r="D4" s="8" t="s">
        <v>26</v>
      </c>
    </row>
    <row r="5" spans="1:4" x14ac:dyDescent="0.25">
      <c r="A5" s="45"/>
      <c r="B5" s="46" t="s">
        <v>11</v>
      </c>
      <c r="C5" s="45"/>
      <c r="D5" s="45"/>
    </row>
    <row r="6" spans="1:4" x14ac:dyDescent="0.25">
      <c r="A6" s="45">
        <v>1</v>
      </c>
      <c r="B6" s="45" t="s">
        <v>83</v>
      </c>
      <c r="C6" s="53">
        <v>625.5</v>
      </c>
      <c r="D6" s="46">
        <f>C6</f>
        <v>625.5</v>
      </c>
    </row>
    <row r="7" spans="1:4" x14ac:dyDescent="0.25">
      <c r="A7" s="45"/>
      <c r="B7" s="46" t="s">
        <v>14</v>
      </c>
      <c r="C7" s="53"/>
      <c r="D7" s="46"/>
    </row>
    <row r="8" spans="1:4" x14ac:dyDescent="0.25">
      <c r="A8" s="45">
        <v>1</v>
      </c>
      <c r="B8" s="45" t="s">
        <v>88</v>
      </c>
      <c r="C8" s="53">
        <v>148.25</v>
      </c>
      <c r="D8" s="46">
        <f>C8+D6</f>
        <v>773.75</v>
      </c>
    </row>
    <row r="9" spans="1:4" x14ac:dyDescent="0.25">
      <c r="A9" s="45"/>
      <c r="B9" s="45"/>
      <c r="C9" s="45"/>
      <c r="D9" s="46"/>
    </row>
    <row r="10" spans="1:4" x14ac:dyDescent="0.25">
      <c r="A10" s="45"/>
      <c r="B10" s="46"/>
      <c r="C10" s="46"/>
      <c r="D10" s="46"/>
    </row>
    <row r="11" spans="1:4" x14ac:dyDescent="0.25">
      <c r="A11" s="45"/>
      <c r="B11" s="46"/>
      <c r="C11" s="45"/>
      <c r="D11" s="46"/>
    </row>
    <row r="12" spans="1:4" x14ac:dyDescent="0.25">
      <c r="A12" s="45"/>
      <c r="B12" s="45"/>
      <c r="C12" s="45"/>
      <c r="D12" s="46"/>
    </row>
    <row r="13" spans="1:4" x14ac:dyDescent="0.25">
      <c r="A13" s="45"/>
      <c r="B13" s="45"/>
      <c r="C13" s="45"/>
      <c r="D13" s="45"/>
    </row>
    <row r="14" spans="1:4" x14ac:dyDescent="0.25">
      <c r="A14" s="45"/>
      <c r="B14" s="45"/>
      <c r="C14" s="45"/>
      <c r="D14" s="46"/>
    </row>
    <row r="15" spans="1:4" x14ac:dyDescent="0.25">
      <c r="A15" s="45"/>
      <c r="B15" s="45"/>
      <c r="C15" s="46"/>
      <c r="D15" s="46"/>
    </row>
    <row r="16" spans="1:4" x14ac:dyDescent="0.25">
      <c r="A16" s="45"/>
      <c r="B16" s="46"/>
      <c r="C16" s="45"/>
      <c r="D16" s="45"/>
    </row>
    <row r="17" spans="1:4" x14ac:dyDescent="0.25">
      <c r="A17" s="45"/>
      <c r="B17" s="45"/>
      <c r="C17" s="45"/>
      <c r="D17" s="46"/>
    </row>
    <row r="18" spans="1:4" x14ac:dyDescent="0.25">
      <c r="A18" s="45"/>
      <c r="B18" s="45"/>
      <c r="C18" s="45"/>
      <c r="D18" s="45"/>
    </row>
    <row r="19" spans="1:4" x14ac:dyDescent="0.25">
      <c r="A19" s="45"/>
      <c r="B19" s="45"/>
      <c r="C19" s="45"/>
      <c r="D19" s="45"/>
    </row>
    <row r="20" spans="1:4" x14ac:dyDescent="0.25">
      <c r="A20" s="45"/>
      <c r="B20" s="45"/>
      <c r="C20" s="45"/>
      <c r="D20" s="46"/>
    </row>
    <row r="21" spans="1:4" x14ac:dyDescent="0.25">
      <c r="A21" s="45"/>
      <c r="B21" s="45"/>
      <c r="C21" s="45"/>
      <c r="D21" s="46"/>
    </row>
    <row r="22" spans="1:4" x14ac:dyDescent="0.25">
      <c r="A22" s="45"/>
      <c r="B22" s="46"/>
      <c r="C22" s="45"/>
      <c r="D22" s="46"/>
    </row>
    <row r="23" spans="1:4" x14ac:dyDescent="0.25">
      <c r="A23" s="45"/>
      <c r="B23" s="46"/>
      <c r="C23" s="45"/>
      <c r="D23" s="46"/>
    </row>
    <row r="24" spans="1:4" x14ac:dyDescent="0.25">
      <c r="A24" s="45"/>
      <c r="B24" s="45"/>
      <c r="C24" s="45"/>
      <c r="D24" s="46"/>
    </row>
    <row r="25" spans="1:4" x14ac:dyDescent="0.25">
      <c r="A25" s="46"/>
      <c r="B25" s="45"/>
      <c r="C25" s="45"/>
      <c r="D25" s="46"/>
    </row>
    <row r="26" spans="1:4" x14ac:dyDescent="0.25">
      <c r="A26" s="45"/>
      <c r="B26" s="45"/>
      <c r="C26" s="45"/>
      <c r="D26" s="45"/>
    </row>
    <row r="27" spans="1:4" x14ac:dyDescent="0.25">
      <c r="A27" s="45"/>
      <c r="B27" s="45"/>
      <c r="C27" s="45"/>
      <c r="D27" s="46"/>
    </row>
    <row r="28" spans="1:4" x14ac:dyDescent="0.25">
      <c r="A28" s="45"/>
      <c r="B28" s="45"/>
      <c r="C28" s="45"/>
      <c r="D28" s="46"/>
    </row>
    <row r="29" spans="1:4" x14ac:dyDescent="0.25">
      <c r="A29" s="45"/>
      <c r="B29" s="45"/>
      <c r="C29" s="45"/>
      <c r="D29" s="46"/>
    </row>
    <row r="30" spans="1:4" x14ac:dyDescent="0.25">
      <c r="A30" s="45"/>
      <c r="B30" s="45"/>
      <c r="C30" s="45"/>
      <c r="D30" s="46"/>
    </row>
    <row r="31" spans="1:4" x14ac:dyDescent="0.25">
      <c r="A31" s="45"/>
      <c r="B31" s="45"/>
      <c r="C31" s="45"/>
      <c r="D31" s="46"/>
    </row>
    <row r="32" spans="1:4" x14ac:dyDescent="0.25">
      <c r="A32" s="45"/>
      <c r="B32" s="45"/>
      <c r="C32" s="45"/>
      <c r="D32" s="46"/>
    </row>
    <row r="33" spans="1:4" x14ac:dyDescent="0.25">
      <c r="A33" s="45"/>
      <c r="B33" s="45"/>
      <c r="C33" s="45"/>
      <c r="D33" s="46"/>
    </row>
    <row r="34" spans="1:4" x14ac:dyDescent="0.25">
      <c r="A34" s="45"/>
      <c r="B34" s="45"/>
      <c r="C34" s="45"/>
      <c r="D34" s="46"/>
    </row>
    <row r="35" spans="1:4" x14ac:dyDescent="0.25">
      <c r="A35" s="45"/>
      <c r="B35" s="46"/>
      <c r="C35" s="45"/>
      <c r="D35" s="46"/>
    </row>
    <row r="36" spans="1:4" x14ac:dyDescent="0.25">
      <c r="A36" s="45"/>
      <c r="B36" s="45"/>
      <c r="C36" s="45"/>
      <c r="D36" s="46"/>
    </row>
    <row r="37" spans="1:4" x14ac:dyDescent="0.25">
      <c r="A37" s="51"/>
      <c r="B37" s="45"/>
      <c r="C37" s="51"/>
      <c r="D37" s="52"/>
    </row>
    <row r="38" spans="1:4" x14ac:dyDescent="0.25">
      <c r="A38" s="51"/>
      <c r="B38" s="46"/>
      <c r="C38" s="51"/>
      <c r="D38" s="52"/>
    </row>
    <row r="39" spans="1:4" x14ac:dyDescent="0.25">
      <c r="A39" s="51"/>
      <c r="B39" s="46"/>
      <c r="C39" s="51"/>
      <c r="D39" s="51"/>
    </row>
    <row r="40" spans="1:4" x14ac:dyDescent="0.25">
      <c r="A40" s="51"/>
      <c r="B40" s="45"/>
      <c r="C40" s="51"/>
      <c r="D40" s="51"/>
    </row>
    <row r="41" spans="1:4" x14ac:dyDescent="0.25">
      <c r="A41" s="51"/>
      <c r="B41" s="45"/>
      <c r="C41" s="51"/>
      <c r="D41" s="51"/>
    </row>
    <row r="42" spans="1:4" x14ac:dyDescent="0.25">
      <c r="A42" s="51"/>
      <c r="B42" s="45"/>
      <c r="C42" s="51"/>
      <c r="D42" s="52"/>
    </row>
    <row r="43" spans="1:4" x14ac:dyDescent="0.25">
      <c r="A43" s="51"/>
      <c r="B43" s="46"/>
      <c r="C43" s="51"/>
      <c r="D43" s="51"/>
    </row>
    <row r="44" spans="1:4" x14ac:dyDescent="0.25">
      <c r="A44" s="51"/>
      <c r="B44" s="45"/>
      <c r="C44" s="51"/>
      <c r="D44" s="51"/>
    </row>
    <row r="45" spans="1:4" x14ac:dyDescent="0.25">
      <c r="A45" s="51"/>
      <c r="B45" s="45"/>
      <c r="C45" s="51"/>
      <c r="D45" s="51"/>
    </row>
    <row r="46" spans="1:4" x14ac:dyDescent="0.25">
      <c r="A46" s="51"/>
      <c r="B46" s="45"/>
      <c r="C46" s="51"/>
      <c r="D46" s="51"/>
    </row>
    <row r="47" spans="1:4" x14ac:dyDescent="0.25">
      <c r="A47" s="51"/>
      <c r="B47" s="45"/>
      <c r="C47" s="51"/>
      <c r="D47" s="52"/>
    </row>
    <row r="48" spans="1:4" x14ac:dyDescent="0.25">
      <c r="A48" s="51"/>
      <c r="B48" s="46"/>
      <c r="C48" s="51"/>
      <c r="D48" s="52"/>
    </row>
    <row r="49" spans="1:4" x14ac:dyDescent="0.25">
      <c r="A49" s="51"/>
      <c r="B49" s="45"/>
      <c r="C49" s="51"/>
      <c r="D49" s="52"/>
    </row>
    <row r="50" spans="1:4" x14ac:dyDescent="0.25">
      <c r="A50" s="51"/>
      <c r="B50" s="45"/>
      <c r="C50" s="51"/>
      <c r="D50" s="52"/>
    </row>
    <row r="51" spans="1:4" x14ac:dyDescent="0.25">
      <c r="A51" s="51"/>
      <c r="B51" s="45"/>
      <c r="C51" s="51"/>
      <c r="D51" s="52"/>
    </row>
    <row r="52" spans="1:4" x14ac:dyDescent="0.25">
      <c r="A52" s="51"/>
      <c r="B52" s="45"/>
      <c r="C52" s="51"/>
      <c r="D52" s="52"/>
    </row>
    <row r="53" spans="1:4" x14ac:dyDescent="0.25">
      <c r="A53" s="51"/>
      <c r="B53" s="45"/>
      <c r="C53" s="51"/>
      <c r="D53" s="52"/>
    </row>
    <row r="54" spans="1:4" x14ac:dyDescent="0.25">
      <c r="A54" s="51"/>
      <c r="B54" s="45"/>
      <c r="C54" s="51"/>
      <c r="D54" s="51"/>
    </row>
    <row r="55" spans="1:4" x14ac:dyDescent="0.25">
      <c r="A55" s="51"/>
      <c r="B55" s="45"/>
      <c r="C55" s="51"/>
      <c r="D55" s="51"/>
    </row>
    <row r="56" spans="1:4" x14ac:dyDescent="0.25">
      <c r="A56" s="51"/>
      <c r="B56" s="46"/>
      <c r="C56" s="52"/>
      <c r="D56" s="52"/>
    </row>
    <row r="57" spans="1:4" x14ac:dyDescent="0.25">
      <c r="A57" s="51"/>
      <c r="B57" s="46"/>
      <c r="C57" s="51"/>
      <c r="D57" s="51"/>
    </row>
    <row r="58" spans="1:4" x14ac:dyDescent="0.25">
      <c r="A58" s="51"/>
      <c r="B58" s="45"/>
      <c r="C58" s="51"/>
      <c r="D58" s="51"/>
    </row>
    <row r="59" spans="1:4" x14ac:dyDescent="0.25">
      <c r="A59" s="13"/>
      <c r="B59" s="3"/>
      <c r="C59" s="12"/>
      <c r="D59" s="12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3"/>
  <sheetViews>
    <sheetView workbookViewId="0">
      <selection activeCell="D7" sqref="D7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71" t="s">
        <v>64</v>
      </c>
      <c r="C1" s="71"/>
      <c r="D1" s="71"/>
      <c r="E1" s="6"/>
      <c r="F1" s="6"/>
      <c r="G1" s="6"/>
      <c r="H1" s="6"/>
    </row>
    <row r="2" spans="1:8" ht="21.6" customHeight="1" x14ac:dyDescent="0.25">
      <c r="A2" s="1"/>
      <c r="B2" s="72" t="s">
        <v>52</v>
      </c>
      <c r="C2" s="72"/>
      <c r="D2" s="72"/>
      <c r="E2" s="1"/>
      <c r="F2" s="1"/>
      <c r="G2" s="1"/>
      <c r="H2" s="1"/>
    </row>
    <row r="3" spans="1:8" ht="17.25" customHeight="1" x14ac:dyDescent="0.25">
      <c r="A3" s="1"/>
      <c r="B3" s="71" t="s">
        <v>35</v>
      </c>
      <c r="C3" s="71"/>
      <c r="D3" s="71"/>
      <c r="E3" s="1"/>
      <c r="F3" s="1"/>
      <c r="G3" s="1"/>
      <c r="H3" s="1"/>
    </row>
    <row r="4" spans="1:8" x14ac:dyDescent="0.25">
      <c r="A4" s="49"/>
      <c r="B4" s="65" t="s">
        <v>0</v>
      </c>
      <c r="C4" s="49" t="s">
        <v>1</v>
      </c>
      <c r="D4" s="49" t="s">
        <v>26</v>
      </c>
      <c r="E4" s="1"/>
      <c r="F4" s="1"/>
      <c r="G4" s="1"/>
      <c r="H4" s="1"/>
    </row>
    <row r="5" spans="1:8" x14ac:dyDescent="0.25">
      <c r="A5" s="50"/>
      <c r="B5" s="46" t="s">
        <v>2</v>
      </c>
      <c r="C5" s="50"/>
      <c r="D5" s="50"/>
      <c r="E5" s="1"/>
      <c r="F5" s="1"/>
      <c r="G5" s="1"/>
      <c r="H5" s="1"/>
    </row>
    <row r="6" spans="1:8" x14ac:dyDescent="0.25">
      <c r="A6" s="45">
        <v>1</v>
      </c>
      <c r="B6" s="45" t="s">
        <v>65</v>
      </c>
      <c r="C6" s="53">
        <v>3200</v>
      </c>
      <c r="D6" s="46">
        <f>C6</f>
        <v>3200</v>
      </c>
    </row>
    <row r="7" spans="1:8" x14ac:dyDescent="0.25">
      <c r="A7" s="45"/>
      <c r="B7" s="46"/>
      <c r="C7" s="53"/>
      <c r="D7" s="46"/>
    </row>
    <row r="8" spans="1:8" x14ac:dyDescent="0.25">
      <c r="A8" s="51"/>
      <c r="B8" s="51"/>
      <c r="C8" s="58"/>
      <c r="D8" s="52"/>
    </row>
    <row r="9" spans="1:8" x14ac:dyDescent="0.25">
      <c r="A9" s="51"/>
      <c r="B9" s="45"/>
      <c r="C9" s="58"/>
      <c r="D9" s="59"/>
    </row>
    <row r="10" spans="1:8" x14ac:dyDescent="0.25">
      <c r="A10" s="60"/>
      <c r="B10" s="66"/>
      <c r="C10" s="51"/>
      <c r="D10" s="52"/>
    </row>
    <row r="11" spans="1:8" x14ac:dyDescent="0.25">
      <c r="A11" s="61"/>
      <c r="B11" s="62"/>
      <c r="C11" s="63"/>
      <c r="D11" s="64"/>
    </row>
    <row r="12" spans="1:8" x14ac:dyDescent="0.25">
      <c r="A12" s="51"/>
      <c r="B12" s="45"/>
      <c r="C12" s="51"/>
      <c r="D12" s="51"/>
    </row>
    <row r="13" spans="1:8" x14ac:dyDescent="0.25">
      <c r="A13" s="51"/>
      <c r="B13" s="51"/>
      <c r="C13" s="51"/>
      <c r="D13" s="51"/>
    </row>
    <row r="14" spans="1:8" x14ac:dyDescent="0.25">
      <c r="A14" s="51"/>
      <c r="B14" s="51"/>
      <c r="C14" s="51"/>
      <c r="D14" s="52"/>
    </row>
    <row r="15" spans="1:8" x14ac:dyDescent="0.25">
      <c r="A15" s="51"/>
      <c r="B15" s="52"/>
      <c r="C15" s="52"/>
      <c r="D15" s="52"/>
    </row>
    <row r="16" spans="1:8" x14ac:dyDescent="0.25">
      <c r="A16" s="51"/>
      <c r="B16" s="51"/>
      <c r="C16" s="51"/>
      <c r="D16" s="52"/>
    </row>
    <row r="17" spans="1:4" x14ac:dyDescent="0.25">
      <c r="A17" s="51"/>
      <c r="B17" s="47"/>
      <c r="C17" s="51"/>
      <c r="D17" s="51"/>
    </row>
    <row r="18" spans="1:4" x14ac:dyDescent="0.25">
      <c r="A18" s="51"/>
      <c r="B18" s="51"/>
      <c r="C18" s="51"/>
      <c r="D18" s="51"/>
    </row>
    <row r="19" spans="1:4" x14ac:dyDescent="0.25">
      <c r="A19" s="51"/>
      <c r="B19" s="51"/>
      <c r="C19" s="51"/>
      <c r="D19" s="52"/>
    </row>
    <row r="20" spans="1:4" x14ac:dyDescent="0.25">
      <c r="A20" s="51"/>
      <c r="B20" s="51"/>
      <c r="C20" s="51"/>
      <c r="D20" s="51"/>
    </row>
    <row r="21" spans="1:4" x14ac:dyDescent="0.25">
      <c r="A21" s="51"/>
      <c r="B21" s="45"/>
      <c r="C21" s="51"/>
      <c r="D21" s="52"/>
    </row>
    <row r="22" spans="1:4" x14ac:dyDescent="0.25">
      <c r="A22" s="51"/>
      <c r="B22" s="45"/>
      <c r="C22" s="51"/>
      <c r="D22" s="51"/>
    </row>
    <row r="23" spans="1:4" x14ac:dyDescent="0.25">
      <c r="A23" s="51"/>
      <c r="B23" s="52"/>
      <c r="C23" s="52"/>
      <c r="D23" s="52"/>
    </row>
    <row r="24" spans="1:4" x14ac:dyDescent="0.25">
      <c r="A24" s="51"/>
      <c r="B24" s="52"/>
      <c r="C24" s="51"/>
      <c r="D24" s="51"/>
    </row>
    <row r="25" spans="1:4" x14ac:dyDescent="0.25">
      <c r="A25" s="51"/>
      <c r="B25" s="45"/>
      <c r="C25" s="51"/>
      <c r="D25" s="51"/>
    </row>
    <row r="26" spans="1:4" x14ac:dyDescent="0.25">
      <c r="A26" s="51"/>
      <c r="B26" s="45"/>
      <c r="C26" s="51"/>
      <c r="D26" s="52"/>
    </row>
    <row r="27" spans="1:4" x14ac:dyDescent="0.25">
      <c r="A27" s="51"/>
      <c r="B27" s="52"/>
      <c r="C27" s="52"/>
      <c r="D27" s="52"/>
    </row>
    <row r="28" spans="1:4" x14ac:dyDescent="0.25">
      <c r="A28" s="51"/>
      <c r="B28" s="51"/>
      <c r="C28" s="51"/>
      <c r="D28" s="51"/>
    </row>
    <row r="29" spans="1:4" x14ac:dyDescent="0.25">
      <c r="A29" s="51"/>
      <c r="B29" s="52"/>
      <c r="C29" s="52"/>
      <c r="D29" s="52"/>
    </row>
    <row r="30" spans="1:4" x14ac:dyDescent="0.25">
      <c r="A30" s="51"/>
      <c r="B30" s="52"/>
      <c r="C30" s="51"/>
      <c r="D30" s="51"/>
    </row>
    <row r="31" spans="1:4" x14ac:dyDescent="0.25">
      <c r="A31" s="51"/>
      <c r="B31" s="51"/>
      <c r="C31" s="51"/>
      <c r="D31" s="51"/>
    </row>
    <row r="32" spans="1:4" x14ac:dyDescent="0.25">
      <c r="A32" s="51"/>
      <c r="B32" s="52"/>
      <c r="C32" s="52"/>
      <c r="D32" s="52"/>
    </row>
    <row r="33" spans="1:4" x14ac:dyDescent="0.25">
      <c r="A33" s="48"/>
      <c r="B33" s="48"/>
      <c r="C33" s="48"/>
      <c r="D33" s="48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6"/>
  <sheetViews>
    <sheetView workbookViewId="0">
      <selection activeCell="B2" sqref="B2:D2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71" t="s">
        <v>64</v>
      </c>
      <c r="C1" s="71"/>
      <c r="D1" s="71"/>
    </row>
    <row r="2" spans="1:4" ht="15.75" x14ac:dyDescent="0.25">
      <c r="A2" s="1"/>
      <c r="B2" s="72" t="s">
        <v>52</v>
      </c>
      <c r="C2" s="72"/>
      <c r="D2" s="72"/>
    </row>
    <row r="3" spans="1:4" ht="15.75" x14ac:dyDescent="0.25">
      <c r="A3" s="1"/>
      <c r="B3" s="71" t="s">
        <v>37</v>
      </c>
      <c r="C3" s="71"/>
      <c r="D3" s="71"/>
    </row>
    <row r="4" spans="1:4" ht="26.25" x14ac:dyDescent="0.25">
      <c r="A4" s="7"/>
      <c r="B4" s="8" t="s">
        <v>0</v>
      </c>
      <c r="C4" s="7" t="s">
        <v>1</v>
      </c>
      <c r="D4" s="7" t="s">
        <v>26</v>
      </c>
    </row>
    <row r="5" spans="1:4" x14ac:dyDescent="0.25">
      <c r="A5" s="9"/>
      <c r="B5" s="3"/>
      <c r="C5" s="9"/>
      <c r="D5" s="9"/>
    </row>
    <row r="6" spans="1:4" x14ac:dyDescent="0.25">
      <c r="A6" s="9"/>
      <c r="B6" s="11"/>
      <c r="C6" s="35"/>
      <c r="D6" s="9"/>
    </row>
    <row r="7" spans="1:4" x14ac:dyDescent="0.25">
      <c r="A7" s="9"/>
      <c r="B7" s="11"/>
      <c r="C7" s="35"/>
      <c r="D7" s="9"/>
    </row>
    <row r="8" spans="1:4" x14ac:dyDescent="0.25">
      <c r="A8" s="9"/>
      <c r="B8" s="11"/>
      <c r="C8" s="35"/>
      <c r="D8" s="9"/>
    </row>
    <row r="9" spans="1:4" x14ac:dyDescent="0.25">
      <c r="A9" s="3"/>
      <c r="B9" s="3"/>
      <c r="C9" s="19"/>
      <c r="D9" s="3"/>
    </row>
    <row r="10" spans="1:4" x14ac:dyDescent="0.25">
      <c r="A10" s="3"/>
      <c r="B10" s="3"/>
      <c r="C10" s="19"/>
      <c r="D10" s="3"/>
    </row>
    <row r="11" spans="1:4" x14ac:dyDescent="0.25">
      <c r="A11" s="3"/>
      <c r="B11" s="11"/>
      <c r="C11" s="19"/>
      <c r="D11" s="3"/>
    </row>
    <row r="12" spans="1:4" x14ac:dyDescent="0.25">
      <c r="A12" s="12"/>
      <c r="B12" s="12"/>
      <c r="C12" s="20"/>
      <c r="D12" s="12"/>
    </row>
    <row r="13" spans="1:4" x14ac:dyDescent="0.25">
      <c r="A13" s="13"/>
      <c r="B13" s="11"/>
      <c r="C13" s="16"/>
      <c r="D13" s="17"/>
    </row>
    <row r="14" spans="1:4" x14ac:dyDescent="0.25">
      <c r="A14" s="32"/>
      <c r="B14" s="33"/>
      <c r="C14" s="12"/>
      <c r="D14" s="12"/>
    </row>
    <row r="15" spans="1:4" x14ac:dyDescent="0.25">
      <c r="A15" s="14"/>
      <c r="B15" s="21"/>
      <c r="C15" s="15"/>
      <c r="D15" s="18"/>
    </row>
    <row r="16" spans="1:4" x14ac:dyDescent="0.25">
      <c r="A16" s="13"/>
      <c r="B16" s="11"/>
      <c r="C16" s="13"/>
      <c r="D16" s="13"/>
    </row>
    <row r="17" spans="1:4" x14ac:dyDescent="0.25">
      <c r="A17" s="13"/>
      <c r="B17" s="13"/>
      <c r="C17" s="13"/>
      <c r="D17" s="13"/>
    </row>
    <row r="18" spans="1:4" x14ac:dyDescent="0.25">
      <c r="A18" s="13"/>
      <c r="B18" s="13"/>
      <c r="C18" s="13"/>
      <c r="D18" s="13"/>
    </row>
    <row r="19" spans="1:4" x14ac:dyDescent="0.25">
      <c r="A19" s="13"/>
      <c r="B19" s="12"/>
      <c r="C19" s="12"/>
      <c r="D19" s="12"/>
    </row>
    <row r="20" spans="1:4" x14ac:dyDescent="0.25">
      <c r="A20" s="13"/>
      <c r="B20" s="12"/>
      <c r="C20" s="13"/>
      <c r="D20" s="13"/>
    </row>
    <row r="21" spans="1:4" x14ac:dyDescent="0.25">
      <c r="A21" s="13"/>
      <c r="B21" s="34"/>
      <c r="C21" s="13"/>
      <c r="D21" s="13"/>
    </row>
    <row r="22" spans="1:4" x14ac:dyDescent="0.25">
      <c r="A22" s="13"/>
      <c r="B22" s="13"/>
      <c r="C22" s="13"/>
      <c r="D22" s="13"/>
    </row>
    <row r="23" spans="1:4" x14ac:dyDescent="0.25">
      <c r="A23" s="13"/>
      <c r="B23" s="12"/>
      <c r="C23" s="12"/>
      <c r="D23" s="12"/>
    </row>
    <row r="24" spans="1:4" x14ac:dyDescent="0.25">
      <c r="A24" s="13"/>
      <c r="B24" s="12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11"/>
      <c r="C26" s="13"/>
      <c r="D26" s="13"/>
    </row>
    <row r="27" spans="1:4" x14ac:dyDescent="0.25">
      <c r="A27" s="13"/>
      <c r="B27" s="12"/>
      <c r="C27" s="12"/>
      <c r="D27" s="12"/>
    </row>
    <row r="28" spans="1:4" x14ac:dyDescent="0.25">
      <c r="A28" s="13"/>
      <c r="B28" s="12"/>
      <c r="C28" s="13"/>
      <c r="D28" s="13"/>
    </row>
    <row r="29" spans="1:4" x14ac:dyDescent="0.25">
      <c r="A29" s="13"/>
      <c r="B29" s="11"/>
      <c r="C29" s="13"/>
      <c r="D29" s="13"/>
    </row>
    <row r="30" spans="1:4" x14ac:dyDescent="0.25">
      <c r="A30" s="13"/>
      <c r="B30" s="11"/>
      <c r="C30" s="13"/>
      <c r="D30" s="12"/>
    </row>
    <row r="31" spans="1:4" x14ac:dyDescent="0.25">
      <c r="A31" s="13"/>
      <c r="B31" s="12"/>
      <c r="C31" s="12"/>
      <c r="D31" s="12"/>
    </row>
    <row r="32" spans="1:4" x14ac:dyDescent="0.25">
      <c r="A32" s="13"/>
      <c r="B32" s="13"/>
      <c r="C32" s="13"/>
      <c r="D32" s="13"/>
    </row>
    <row r="33" spans="1:4" x14ac:dyDescent="0.25">
      <c r="A33" s="13"/>
      <c r="B33" s="12"/>
      <c r="C33" s="12"/>
      <c r="D33" s="12"/>
    </row>
    <row r="34" spans="1:4" x14ac:dyDescent="0.25">
      <c r="A34" s="13"/>
      <c r="B34" s="12"/>
      <c r="C34" s="13"/>
      <c r="D34" s="13"/>
    </row>
    <row r="35" spans="1:4" x14ac:dyDescent="0.25">
      <c r="A35" s="13"/>
      <c r="B35" s="13"/>
      <c r="C35" s="13"/>
      <c r="D35" s="13"/>
    </row>
    <row r="36" spans="1:4" x14ac:dyDescent="0.25">
      <c r="A36" s="13"/>
      <c r="B36" s="12"/>
      <c r="C36" s="12"/>
      <c r="D36" s="1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8"/>
  <sheetViews>
    <sheetView workbookViewId="0">
      <selection activeCell="B2" sqref="B2:D2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21" x14ac:dyDescent="0.35">
      <c r="A1" s="1"/>
      <c r="B1" s="71" t="s">
        <v>66</v>
      </c>
      <c r="C1" s="71"/>
      <c r="D1" s="71"/>
      <c r="E1" s="6"/>
      <c r="F1" s="6"/>
      <c r="G1" s="6"/>
      <c r="H1" s="6"/>
    </row>
    <row r="2" spans="1:8" ht="15.75" x14ac:dyDescent="0.25">
      <c r="A2" s="1"/>
      <c r="B2" s="72" t="s">
        <v>52</v>
      </c>
      <c r="C2" s="72"/>
      <c r="D2" s="72"/>
      <c r="E2" s="1"/>
      <c r="F2" s="1"/>
      <c r="G2" s="1"/>
      <c r="H2" s="1"/>
    </row>
    <row r="3" spans="1:8" ht="15.75" x14ac:dyDescent="0.25">
      <c r="A3" s="1"/>
      <c r="B3" s="71" t="s">
        <v>36</v>
      </c>
      <c r="C3" s="71"/>
      <c r="D3" s="71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ht="15.75" x14ac:dyDescent="0.25">
      <c r="A5" s="49"/>
      <c r="B5" s="54"/>
      <c r="C5" s="50"/>
      <c r="D5" s="49"/>
      <c r="E5" s="1"/>
      <c r="F5" s="1"/>
      <c r="G5" s="1"/>
      <c r="H5" s="1"/>
    </row>
    <row r="6" spans="1:8" s="1" customFormat="1" x14ac:dyDescent="0.25">
      <c r="A6" s="45"/>
      <c r="B6" s="45"/>
      <c r="C6" s="45"/>
      <c r="D6" s="46"/>
    </row>
    <row r="7" spans="1:8" s="1" customFormat="1" x14ac:dyDescent="0.25">
      <c r="A7" s="45"/>
      <c r="B7" s="45"/>
      <c r="C7" s="45"/>
      <c r="D7" s="55"/>
    </row>
    <row r="8" spans="1:8" s="5" customFormat="1" x14ac:dyDescent="0.25">
      <c r="A8" s="52"/>
      <c r="B8" s="52"/>
      <c r="C8" s="56"/>
      <c r="D8" s="56"/>
    </row>
    <row r="9" spans="1:8" x14ac:dyDescent="0.25">
      <c r="A9" s="51"/>
      <c r="B9" s="46"/>
      <c r="C9" s="51"/>
      <c r="D9" s="57"/>
    </row>
    <row r="10" spans="1:8" x14ac:dyDescent="0.25">
      <c r="A10" s="51"/>
      <c r="B10" s="45"/>
      <c r="C10" s="51"/>
      <c r="D10" s="56"/>
    </row>
    <row r="11" spans="1:8" s="5" customFormat="1" x14ac:dyDescent="0.25">
      <c r="A11" s="51"/>
      <c r="B11" s="46"/>
      <c r="C11" s="51"/>
      <c r="D11" s="56"/>
    </row>
    <row r="12" spans="1:8" x14ac:dyDescent="0.25">
      <c r="A12" s="51"/>
      <c r="B12" s="45"/>
      <c r="C12" s="51"/>
      <c r="D12" s="56"/>
    </row>
    <row r="13" spans="1:8" x14ac:dyDescent="0.25">
      <c r="A13" s="52"/>
      <c r="B13" s="46"/>
      <c r="C13" s="52"/>
      <c r="D13" s="56"/>
    </row>
    <row r="14" spans="1:8" x14ac:dyDescent="0.25">
      <c r="A14" s="52"/>
      <c r="B14" s="46"/>
      <c r="C14" s="52"/>
      <c r="D14" s="52"/>
    </row>
    <row r="15" spans="1:8" x14ac:dyDescent="0.25">
      <c r="A15" s="51"/>
      <c r="B15" s="45"/>
      <c r="C15" s="51"/>
      <c r="D15" s="51"/>
    </row>
    <row r="16" spans="1:8" x14ac:dyDescent="0.25">
      <c r="A16" s="51"/>
      <c r="B16" s="46"/>
      <c r="C16" s="52"/>
      <c r="D16" s="52"/>
    </row>
    <row r="17" spans="1:4" x14ac:dyDescent="0.25">
      <c r="A17" s="51"/>
      <c r="B17" s="46"/>
      <c r="C17" s="51"/>
      <c r="D17" s="51"/>
    </row>
    <row r="18" spans="1:4" x14ac:dyDescent="0.25">
      <c r="A18" s="51"/>
      <c r="B18" s="45"/>
      <c r="C18" s="51"/>
      <c r="D18" s="51"/>
    </row>
    <row r="19" spans="1:4" x14ac:dyDescent="0.25">
      <c r="A19" s="51"/>
      <c r="B19" s="46"/>
      <c r="C19" s="52"/>
      <c r="D19" s="52"/>
    </row>
    <row r="20" spans="1:4" x14ac:dyDescent="0.25">
      <c r="A20" s="51"/>
      <c r="B20" s="46"/>
      <c r="C20" s="52"/>
      <c r="D20" s="52"/>
    </row>
    <row r="21" spans="1:4" x14ac:dyDescent="0.25">
      <c r="A21" s="51"/>
      <c r="B21" s="45"/>
      <c r="C21" s="51"/>
      <c r="D21" s="51"/>
    </row>
    <row r="22" spans="1:4" x14ac:dyDescent="0.25">
      <c r="A22" s="51"/>
      <c r="B22" s="45"/>
      <c r="C22" s="51"/>
      <c r="D22" s="51"/>
    </row>
    <row r="23" spans="1:4" x14ac:dyDescent="0.25">
      <c r="A23" s="51"/>
      <c r="B23" s="46"/>
      <c r="C23" s="52"/>
      <c r="D23" s="52"/>
    </row>
    <row r="24" spans="1:4" x14ac:dyDescent="0.25">
      <c r="A24" s="51"/>
      <c r="B24" s="46"/>
      <c r="C24" s="51"/>
      <c r="D24" s="51"/>
    </row>
    <row r="25" spans="1:4" x14ac:dyDescent="0.25">
      <c r="A25" s="51"/>
      <c r="B25" s="45"/>
      <c r="C25" s="51"/>
      <c r="D25" s="51"/>
    </row>
    <row r="26" spans="1:4" x14ac:dyDescent="0.25">
      <c r="A26" s="51"/>
      <c r="B26" s="46"/>
      <c r="C26" s="52"/>
      <c r="D26" s="52"/>
    </row>
    <row r="27" spans="1:4" x14ac:dyDescent="0.25">
      <c r="A27" s="51"/>
      <c r="B27" s="46"/>
      <c r="C27" s="51"/>
      <c r="D27" s="51"/>
    </row>
    <row r="28" spans="1:4" x14ac:dyDescent="0.25">
      <c r="A28" s="51"/>
      <c r="B28" s="45"/>
      <c r="C28" s="51"/>
      <c r="D28" s="51"/>
    </row>
    <row r="29" spans="1:4" x14ac:dyDescent="0.25">
      <c r="A29" s="51"/>
      <c r="B29" s="46"/>
      <c r="C29" s="52"/>
      <c r="D29" s="52"/>
    </row>
    <row r="30" spans="1:4" x14ac:dyDescent="0.25">
      <c r="A30" s="51"/>
      <c r="B30" s="46"/>
      <c r="C30" s="51"/>
      <c r="D30" s="51"/>
    </row>
    <row r="31" spans="1:4" x14ac:dyDescent="0.25">
      <c r="A31" s="51"/>
      <c r="B31" s="45"/>
      <c r="C31" s="51"/>
      <c r="D31" s="52"/>
    </row>
    <row r="32" spans="1:4" x14ac:dyDescent="0.25">
      <c r="A32" s="51"/>
      <c r="B32" s="46"/>
      <c r="C32" s="52"/>
      <c r="D32" s="52"/>
    </row>
    <row r="33" spans="1:4" x14ac:dyDescent="0.25">
      <c r="A33" s="51"/>
      <c r="B33" s="45"/>
      <c r="C33" s="51"/>
      <c r="D33" s="51"/>
    </row>
    <row r="34" spans="1:4" x14ac:dyDescent="0.25">
      <c r="A34" s="51"/>
      <c r="B34" s="46"/>
      <c r="C34" s="52"/>
      <c r="D34" s="52"/>
    </row>
    <row r="35" spans="1:4" x14ac:dyDescent="0.25">
      <c r="A35" s="48"/>
      <c r="B35" s="48"/>
      <c r="C35" s="48"/>
      <c r="D35" s="48"/>
    </row>
    <row r="36" spans="1:4" x14ac:dyDescent="0.25">
      <c r="A36" s="48"/>
      <c r="B36" s="48"/>
      <c r="C36" s="48"/>
      <c r="D36" s="48"/>
    </row>
    <row r="37" spans="1:4" x14ac:dyDescent="0.25">
      <c r="A37" s="48"/>
      <c r="B37" s="48"/>
      <c r="C37" s="48"/>
      <c r="D37" s="48"/>
    </row>
    <row r="38" spans="1:4" x14ac:dyDescent="0.25">
      <c r="A38" s="48"/>
      <c r="B38" s="48"/>
      <c r="C38" s="48"/>
      <c r="D38" s="48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8"/>
  <sheetViews>
    <sheetView view="pageBreakPreview" topLeftCell="A3" zoomScale="60" zoomScaleNormal="65" workbookViewId="0">
      <selection activeCell="L12" sqref="L12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7.85546875" customWidth="1"/>
    <col min="7" max="7" width="16.1406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ht="21" x14ac:dyDescent="0.35">
      <c r="A1" s="73" t="s">
        <v>63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ht="15.75" x14ac:dyDescent="0.25">
      <c r="A2" s="2" t="s">
        <v>52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10" customFormat="1" ht="20.25" customHeight="1" x14ac:dyDescent="0.25">
      <c r="A3" s="8"/>
      <c r="B3" s="27" t="s">
        <v>2</v>
      </c>
      <c r="C3" s="27" t="s">
        <v>5</v>
      </c>
      <c r="D3" s="27" t="s">
        <v>3</v>
      </c>
      <c r="E3" s="27" t="s">
        <v>7</v>
      </c>
      <c r="F3" s="27" t="s">
        <v>8</v>
      </c>
      <c r="G3" s="27" t="s">
        <v>9</v>
      </c>
      <c r="H3" s="27" t="s">
        <v>10</v>
      </c>
      <c r="I3" s="27" t="s">
        <v>11</v>
      </c>
      <c r="J3" s="27" t="s">
        <v>12</v>
      </c>
      <c r="K3" s="27" t="s">
        <v>13</v>
      </c>
      <c r="L3" s="27" t="s">
        <v>14</v>
      </c>
      <c r="M3" s="27" t="s">
        <v>15</v>
      </c>
      <c r="N3" s="23" t="s">
        <v>16</v>
      </c>
    </row>
    <row r="4" spans="1:14" ht="39.75" customHeight="1" x14ac:dyDescent="0.35">
      <c r="A4" s="28" t="s">
        <v>28</v>
      </c>
      <c r="B4" s="24">
        <f>B5+B6+B8</f>
        <v>19852.900000000001</v>
      </c>
      <c r="C4" s="24">
        <f t="shared" ref="C4:N4" si="0">C5+C6+C8</f>
        <v>14802.9</v>
      </c>
      <c r="D4" s="24">
        <f t="shared" si="0"/>
        <v>15783.9</v>
      </c>
      <c r="E4" s="24">
        <f>E5+E6+E7+E8</f>
        <v>14802.9</v>
      </c>
      <c r="F4" s="24">
        <f t="shared" si="0"/>
        <v>14802.9</v>
      </c>
      <c r="G4" s="24">
        <f t="shared" si="0"/>
        <v>14802.9</v>
      </c>
      <c r="H4" s="24">
        <f t="shared" si="0"/>
        <v>16265.7</v>
      </c>
      <c r="I4" s="24">
        <f t="shared" si="0"/>
        <v>16265.7</v>
      </c>
      <c r="J4" s="24">
        <f t="shared" si="0"/>
        <v>16265.7</v>
      </c>
      <c r="K4" s="24">
        <f t="shared" si="0"/>
        <v>16265.7</v>
      </c>
      <c r="L4" s="24">
        <f t="shared" si="0"/>
        <v>16265.7</v>
      </c>
      <c r="M4" s="24">
        <f t="shared" si="0"/>
        <v>18365.7</v>
      </c>
      <c r="N4" s="24">
        <f t="shared" si="0"/>
        <v>194542.60000000003</v>
      </c>
    </row>
    <row r="5" spans="1:14" ht="39" customHeight="1" x14ac:dyDescent="0.35">
      <c r="A5" s="28" t="s">
        <v>17</v>
      </c>
      <c r="B5" s="25">
        <v>10176</v>
      </c>
      <c r="C5" s="25">
        <v>10176</v>
      </c>
      <c r="D5" s="25">
        <v>10176</v>
      </c>
      <c r="E5" s="25">
        <v>10176</v>
      </c>
      <c r="F5" s="25">
        <v>10176</v>
      </c>
      <c r="G5" s="25">
        <v>10176</v>
      </c>
      <c r="H5" s="25">
        <v>11193.6</v>
      </c>
      <c r="I5" s="25">
        <v>11193.6</v>
      </c>
      <c r="J5" s="25">
        <v>11193.6</v>
      </c>
      <c r="K5" s="25">
        <v>11193.6</v>
      </c>
      <c r="L5" s="25">
        <v>11193.6</v>
      </c>
      <c r="M5" s="25">
        <v>11193.6</v>
      </c>
      <c r="N5" s="25">
        <f t="shared" ref="N5:N24" si="1">SUM(B5:M5)</f>
        <v>128217.60000000003</v>
      </c>
    </row>
    <row r="6" spans="1:14" ht="44.25" customHeight="1" x14ac:dyDescent="0.35">
      <c r="A6" s="28" t="s">
        <v>39</v>
      </c>
      <c r="B6" s="25">
        <v>4626.8999999999996</v>
      </c>
      <c r="C6" s="25">
        <v>4626.8999999999996</v>
      </c>
      <c r="D6" s="25">
        <v>4626.8999999999996</v>
      </c>
      <c r="E6" s="25">
        <v>4626.8999999999996</v>
      </c>
      <c r="F6" s="25">
        <v>4626.8999999999996</v>
      </c>
      <c r="G6" s="25">
        <v>4626.8999999999996</v>
      </c>
      <c r="H6" s="25">
        <v>5072.1000000000004</v>
      </c>
      <c r="I6" s="25">
        <v>5072.1000000000004</v>
      </c>
      <c r="J6" s="25">
        <v>5072.1000000000004</v>
      </c>
      <c r="K6" s="25">
        <v>5072.1000000000004</v>
      </c>
      <c r="L6" s="25">
        <v>5072.1000000000004</v>
      </c>
      <c r="M6" s="25">
        <v>5072.1000000000004</v>
      </c>
      <c r="N6" s="25">
        <f>SUM(B6:M6)</f>
        <v>58193.999999999993</v>
      </c>
    </row>
    <row r="7" spans="1:14" ht="44.25" customHeight="1" x14ac:dyDescent="0.35">
      <c r="A7" s="28" t="s">
        <v>59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</row>
    <row r="8" spans="1:14" ht="44.25" customHeight="1" x14ac:dyDescent="0.35">
      <c r="A8" s="28" t="s">
        <v>32</v>
      </c>
      <c r="B8" s="25">
        <f>4000+1050</f>
        <v>5050</v>
      </c>
      <c r="C8" s="25"/>
      <c r="D8" s="25">
        <f>825+156</f>
        <v>981</v>
      </c>
      <c r="E8" s="25"/>
      <c r="F8" s="25"/>
      <c r="G8" s="25"/>
      <c r="H8" s="25"/>
      <c r="I8" s="25"/>
      <c r="J8" s="25"/>
      <c r="K8" s="25"/>
      <c r="L8" s="25"/>
      <c r="M8" s="25">
        <v>2100</v>
      </c>
      <c r="N8" s="25">
        <f>SUM(B8:M8)</f>
        <v>8131</v>
      </c>
    </row>
    <row r="9" spans="1:14" ht="36" customHeight="1" x14ac:dyDescent="0.35">
      <c r="A9" s="29" t="s">
        <v>18</v>
      </c>
      <c r="B9" s="24">
        <f>B10+B11+B12+B13+B14</f>
        <v>2752.69</v>
      </c>
      <c r="C9" s="24">
        <f t="shared" ref="C9:M9" si="2">C10+C11+C12+C13+C14</f>
        <v>3952.69</v>
      </c>
      <c r="D9" s="24">
        <f t="shared" si="2"/>
        <v>2486.77</v>
      </c>
      <c r="E9" s="24">
        <f t="shared" si="2"/>
        <v>3229.69</v>
      </c>
      <c r="F9" s="24">
        <f t="shared" si="2"/>
        <v>2553.92</v>
      </c>
      <c r="G9" s="24">
        <f t="shared" si="2"/>
        <v>2158.92</v>
      </c>
      <c r="H9" s="24">
        <f t="shared" si="2"/>
        <v>6010.17</v>
      </c>
      <c r="I9" s="24">
        <f t="shared" si="2"/>
        <v>2784.42</v>
      </c>
      <c r="J9" s="24">
        <f t="shared" si="2"/>
        <v>4937.75</v>
      </c>
      <c r="K9" s="24">
        <f t="shared" si="2"/>
        <v>2308.92</v>
      </c>
      <c r="L9" s="24">
        <f t="shared" si="2"/>
        <v>4994.7</v>
      </c>
      <c r="M9" s="24">
        <f t="shared" si="2"/>
        <v>7498.27</v>
      </c>
      <c r="N9" s="24">
        <f t="shared" si="1"/>
        <v>45668.909999999989</v>
      </c>
    </row>
    <row r="10" spans="1:14" ht="40.5" customHeight="1" x14ac:dyDescent="0.35">
      <c r="A10" s="28" t="s">
        <v>19</v>
      </c>
      <c r="B10" s="25">
        <v>2158.92</v>
      </c>
      <c r="C10" s="25">
        <v>2158.92</v>
      </c>
      <c r="D10" s="25">
        <v>2486.77</v>
      </c>
      <c r="E10" s="25">
        <v>2635.92</v>
      </c>
      <c r="F10" s="25">
        <v>2553.92</v>
      </c>
      <c r="G10" s="25">
        <v>2158.92</v>
      </c>
      <c r="H10" s="25">
        <v>6010.17</v>
      </c>
      <c r="I10" s="25">
        <v>2158.92</v>
      </c>
      <c r="J10" s="25">
        <v>2158.92</v>
      </c>
      <c r="K10" s="25">
        <v>2158.92</v>
      </c>
      <c r="L10" s="25">
        <v>2158.92</v>
      </c>
      <c r="M10" s="25">
        <v>4472.22</v>
      </c>
      <c r="N10" s="24">
        <f t="shared" si="1"/>
        <v>33271.439999999995</v>
      </c>
    </row>
    <row r="11" spans="1:14" ht="45.75" customHeight="1" x14ac:dyDescent="0.35">
      <c r="A11" s="28" t="s">
        <v>20</v>
      </c>
      <c r="B11" s="26"/>
      <c r="C11" s="25">
        <v>1200</v>
      </c>
      <c r="D11" s="25"/>
      <c r="E11" s="25"/>
      <c r="F11" s="25"/>
      <c r="G11" s="25"/>
      <c r="H11" s="25"/>
      <c r="I11" s="25"/>
      <c r="J11" s="25"/>
      <c r="K11" s="25">
        <v>150</v>
      </c>
      <c r="L11" s="25">
        <f>1500</f>
        <v>1500</v>
      </c>
      <c r="M11" s="25">
        <v>1244.75</v>
      </c>
      <c r="N11" s="24">
        <f t="shared" si="1"/>
        <v>4094.75</v>
      </c>
    </row>
    <row r="12" spans="1:14" ht="45.75" customHeight="1" x14ac:dyDescent="0.35">
      <c r="A12" s="36" t="s">
        <v>30</v>
      </c>
      <c r="B12" s="26"/>
      <c r="C12" s="25"/>
      <c r="D12" s="25"/>
      <c r="E12" s="25"/>
      <c r="F12" s="25"/>
      <c r="G12" s="25"/>
      <c r="H12" s="25"/>
      <c r="I12" s="25">
        <v>625.5</v>
      </c>
      <c r="J12" s="25"/>
      <c r="K12" s="25"/>
      <c r="L12" s="25">
        <v>148.25</v>
      </c>
      <c r="M12" s="25"/>
      <c r="N12" s="24">
        <f t="shared" si="1"/>
        <v>773.75</v>
      </c>
    </row>
    <row r="13" spans="1:14" ht="45.75" customHeight="1" x14ac:dyDescent="0.35">
      <c r="A13" s="36" t="s">
        <v>38</v>
      </c>
      <c r="B13" s="26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4">
        <f t="shared" si="1"/>
        <v>0</v>
      </c>
    </row>
    <row r="14" spans="1:14" ht="21.75" customHeight="1" x14ac:dyDescent="0.35">
      <c r="A14" s="28" t="s">
        <v>21</v>
      </c>
      <c r="B14" s="25">
        <v>593.77</v>
      </c>
      <c r="C14" s="25">
        <v>593.77</v>
      </c>
      <c r="D14" s="25"/>
      <c r="E14" s="25">
        <v>593.77</v>
      </c>
      <c r="F14" s="25"/>
      <c r="G14" s="25"/>
      <c r="H14" s="25"/>
      <c r="I14" s="25"/>
      <c r="J14" s="25">
        <v>2778.83</v>
      </c>
      <c r="K14" s="25"/>
      <c r="L14" s="25">
        <v>1187.53</v>
      </c>
      <c r="M14" s="25">
        <v>1781.3</v>
      </c>
      <c r="N14" s="25">
        <f t="shared" si="1"/>
        <v>7528.9699999999993</v>
      </c>
    </row>
    <row r="15" spans="1:14" ht="23.25" customHeight="1" x14ac:dyDescent="0.35">
      <c r="A15" s="29" t="s">
        <v>22</v>
      </c>
      <c r="B15" s="24">
        <f>B16+B17+B18</f>
        <v>3200</v>
      </c>
      <c r="C15" s="24">
        <f t="shared" ref="C15:M15" si="3">C16+C17+C18</f>
        <v>0</v>
      </c>
      <c r="D15" s="24">
        <f t="shared" si="3"/>
        <v>0</v>
      </c>
      <c r="E15" s="24">
        <f t="shared" si="3"/>
        <v>0</v>
      </c>
      <c r="F15" s="24">
        <f t="shared" si="3"/>
        <v>0</v>
      </c>
      <c r="G15" s="24">
        <f t="shared" si="3"/>
        <v>0</v>
      </c>
      <c r="H15" s="24">
        <f t="shared" si="3"/>
        <v>0</v>
      </c>
      <c r="I15" s="24">
        <f t="shared" si="3"/>
        <v>0</v>
      </c>
      <c r="J15" s="24"/>
      <c r="K15" s="24">
        <f t="shared" si="3"/>
        <v>0</v>
      </c>
      <c r="L15" s="24">
        <f t="shared" si="3"/>
        <v>0</v>
      </c>
      <c r="M15" s="24">
        <f t="shared" si="3"/>
        <v>0</v>
      </c>
      <c r="N15" s="24">
        <f t="shared" si="1"/>
        <v>3200</v>
      </c>
    </row>
    <row r="16" spans="1:14" ht="42" customHeight="1" x14ac:dyDescent="0.35">
      <c r="A16" s="28" t="s">
        <v>23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>
        <f t="shared" si="1"/>
        <v>0</v>
      </c>
    </row>
    <row r="17" spans="1:14" ht="40.5" customHeight="1" x14ac:dyDescent="0.35">
      <c r="A17" s="28" t="s">
        <v>24</v>
      </c>
      <c r="B17" s="25">
        <v>3200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>
        <f t="shared" si="1"/>
        <v>3200</v>
      </c>
    </row>
    <row r="18" spans="1:14" ht="40.5" customHeight="1" x14ac:dyDescent="0.35">
      <c r="A18" s="36" t="s">
        <v>31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>
        <f t="shared" si="1"/>
        <v>0</v>
      </c>
    </row>
    <row r="19" spans="1:14" ht="40.5" customHeight="1" x14ac:dyDescent="0.35">
      <c r="A19" s="43" t="s">
        <v>50</v>
      </c>
      <c r="B19" s="25"/>
      <c r="C19" s="25"/>
      <c r="D19" s="25"/>
      <c r="E19" s="25"/>
      <c r="F19" s="25">
        <v>1616.3</v>
      </c>
      <c r="G19" s="25">
        <v>1742.3</v>
      </c>
      <c r="H19" s="25"/>
      <c r="I19" s="25">
        <v>1158.8</v>
      </c>
      <c r="J19" s="25"/>
      <c r="K19" s="25"/>
      <c r="L19" s="25"/>
      <c r="M19" s="25"/>
      <c r="N19" s="25">
        <f t="shared" si="1"/>
        <v>4517.3999999999996</v>
      </c>
    </row>
    <row r="20" spans="1:14" ht="40.5" customHeight="1" x14ac:dyDescent="0.35">
      <c r="A20" s="29" t="s">
        <v>53</v>
      </c>
      <c r="B20" s="24">
        <f>B21+B22+B23</f>
        <v>0</v>
      </c>
      <c r="C20" s="24">
        <f t="shared" ref="C20:M20" si="4">C21+C22+C23</f>
        <v>0</v>
      </c>
      <c r="D20" s="24">
        <f t="shared" si="4"/>
        <v>0</v>
      </c>
      <c r="E20" s="24">
        <f t="shared" si="4"/>
        <v>0</v>
      </c>
      <c r="F20" s="24">
        <f t="shared" si="4"/>
        <v>0</v>
      </c>
      <c r="G20" s="24">
        <f t="shared" si="4"/>
        <v>0</v>
      </c>
      <c r="H20" s="24">
        <f t="shared" si="4"/>
        <v>0</v>
      </c>
      <c r="I20" s="24">
        <f t="shared" si="4"/>
        <v>0</v>
      </c>
      <c r="J20" s="24">
        <f t="shared" si="4"/>
        <v>0</v>
      </c>
      <c r="K20" s="24">
        <f t="shared" si="4"/>
        <v>0</v>
      </c>
      <c r="L20" s="24">
        <f t="shared" si="4"/>
        <v>0</v>
      </c>
      <c r="M20" s="24">
        <f t="shared" si="4"/>
        <v>0</v>
      </c>
      <c r="N20" s="24">
        <f t="shared" ref="N20:N23" si="5">SUM(B20:M20)</f>
        <v>0</v>
      </c>
    </row>
    <row r="21" spans="1:14" ht="40.5" customHeight="1" x14ac:dyDescent="0.35">
      <c r="A21" s="28" t="s">
        <v>54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>
        <f t="shared" si="5"/>
        <v>0</v>
      </c>
    </row>
    <row r="22" spans="1:14" ht="40.5" customHeight="1" x14ac:dyDescent="0.35">
      <c r="A22" s="28" t="s">
        <v>55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>
        <f t="shared" si="5"/>
        <v>0</v>
      </c>
    </row>
    <row r="23" spans="1:14" ht="40.5" customHeight="1" x14ac:dyDescent="0.35">
      <c r="A23" s="36" t="s">
        <v>56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>
        <f t="shared" si="5"/>
        <v>0</v>
      </c>
    </row>
    <row r="24" spans="1:14" ht="39.75" customHeight="1" x14ac:dyDescent="0.35">
      <c r="A24" s="29" t="s">
        <v>57</v>
      </c>
      <c r="B24" s="24">
        <v>6360</v>
      </c>
      <c r="C24" s="24">
        <v>6360</v>
      </c>
      <c r="D24" s="24">
        <v>6360</v>
      </c>
      <c r="E24" s="24">
        <v>6360</v>
      </c>
      <c r="F24" s="24">
        <v>6360</v>
      </c>
      <c r="G24" s="24">
        <v>6360</v>
      </c>
      <c r="H24" s="24">
        <v>6996</v>
      </c>
      <c r="I24" s="24">
        <v>6996</v>
      </c>
      <c r="J24" s="24">
        <v>6996</v>
      </c>
      <c r="K24" s="24">
        <v>6996</v>
      </c>
      <c r="L24" s="24">
        <v>6996</v>
      </c>
      <c r="M24" s="24">
        <v>6996</v>
      </c>
      <c r="N24" s="24">
        <f t="shared" si="1"/>
        <v>80136</v>
      </c>
    </row>
    <row r="25" spans="1:14" ht="22.5" customHeight="1" x14ac:dyDescent="0.35">
      <c r="A25" s="29" t="s">
        <v>25</v>
      </c>
      <c r="B25" s="24">
        <f>B4+B9+B15+B24+B19+B20</f>
        <v>32165.59</v>
      </c>
      <c r="C25" s="24">
        <f t="shared" ref="C25:N25" si="6">C4+C9+C15+C24+C19+C20</f>
        <v>25115.59</v>
      </c>
      <c r="D25" s="24">
        <f t="shared" si="6"/>
        <v>24630.67</v>
      </c>
      <c r="E25" s="24">
        <f t="shared" si="6"/>
        <v>24392.59</v>
      </c>
      <c r="F25" s="24">
        <f t="shared" si="6"/>
        <v>25333.119999999999</v>
      </c>
      <c r="G25" s="24">
        <f t="shared" si="6"/>
        <v>25064.12</v>
      </c>
      <c r="H25" s="24">
        <f t="shared" si="6"/>
        <v>29271.870000000003</v>
      </c>
      <c r="I25" s="24">
        <f t="shared" si="6"/>
        <v>27204.920000000002</v>
      </c>
      <c r="J25" s="24">
        <f t="shared" si="6"/>
        <v>28199.45</v>
      </c>
      <c r="K25" s="24">
        <f t="shared" si="6"/>
        <v>25570.620000000003</v>
      </c>
      <c r="L25" s="24">
        <f t="shared" si="6"/>
        <v>28256.400000000001</v>
      </c>
      <c r="M25" s="24">
        <f t="shared" si="6"/>
        <v>32859.97</v>
      </c>
      <c r="N25" s="24">
        <f t="shared" si="6"/>
        <v>328064.91000000003</v>
      </c>
    </row>
    <row r="26" spans="1:14" ht="15.75" x14ac:dyDescent="0.25">
      <c r="A26" s="74" t="s">
        <v>58</v>
      </c>
      <c r="B26" s="74"/>
      <c r="C26" s="74"/>
      <c r="D26" s="30"/>
      <c r="E26" s="30"/>
      <c r="F26" s="30"/>
      <c r="G26" s="37"/>
      <c r="H26" s="30"/>
      <c r="I26" s="30"/>
      <c r="J26" s="30"/>
      <c r="K26" s="30"/>
      <c r="L26" s="75" t="s">
        <v>29</v>
      </c>
      <c r="M26" s="75"/>
      <c r="N26" s="75"/>
    </row>
    <row r="27" spans="1:14" ht="15.75" x14ac:dyDescent="0.25">
      <c r="A27" s="31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8" spans="1:14" ht="15.75" x14ac:dyDescent="0.25">
      <c r="A28" s="74" t="s">
        <v>27</v>
      </c>
      <c r="B28" s="74"/>
      <c r="C28" s="74"/>
      <c r="D28" s="30"/>
      <c r="E28" s="30"/>
      <c r="F28" s="30"/>
      <c r="G28" s="30"/>
      <c r="H28" s="30"/>
      <c r="I28" s="30"/>
      <c r="J28" s="30"/>
      <c r="K28" s="30"/>
      <c r="L28" s="75" t="s">
        <v>33</v>
      </c>
      <c r="M28" s="75"/>
      <c r="N28" s="75"/>
    </row>
  </sheetData>
  <mergeCells count="5">
    <mergeCell ref="A1:N1"/>
    <mergeCell ref="A26:C26"/>
    <mergeCell ref="A28:C28"/>
    <mergeCell ref="L26:N26"/>
    <mergeCell ref="L28:N28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1"/>
  <sheetViews>
    <sheetView workbookViewId="0">
      <selection activeCell="C2" sqref="C2"/>
    </sheetView>
  </sheetViews>
  <sheetFormatPr defaultRowHeight="15" x14ac:dyDescent="0.25"/>
  <cols>
    <col min="1" max="1" width="3.7109375" customWidth="1"/>
    <col min="2" max="2" width="5.5703125" customWidth="1"/>
    <col min="3" max="3" width="53.7109375" customWidth="1"/>
    <col min="4" max="4" width="10.140625" bestFit="1" customWidth="1"/>
    <col min="5" max="5" width="17" customWidth="1"/>
  </cols>
  <sheetData>
    <row r="1" spans="1:7" ht="15.75" x14ac:dyDescent="0.25">
      <c r="B1" s="44" t="s">
        <v>51</v>
      </c>
      <c r="C1" s="44"/>
      <c r="D1" s="44"/>
      <c r="E1" s="44"/>
      <c r="F1" s="5"/>
      <c r="G1" s="5"/>
    </row>
    <row r="2" spans="1:7" ht="15.75" x14ac:dyDescent="0.25">
      <c r="B2" s="44"/>
      <c r="C2" s="44" t="s">
        <v>52</v>
      </c>
      <c r="D2" s="44"/>
      <c r="E2" s="44"/>
      <c r="F2" s="5"/>
      <c r="G2" s="5"/>
    </row>
    <row r="3" spans="1:7" ht="15.75" x14ac:dyDescent="0.25">
      <c r="B3" s="44" t="s">
        <v>40</v>
      </c>
      <c r="C3" s="44"/>
      <c r="D3" s="44"/>
      <c r="E3" s="44"/>
      <c r="F3" s="5"/>
      <c r="G3" s="5"/>
    </row>
    <row r="4" spans="1:7" x14ac:dyDescent="0.25">
      <c r="A4" s="38" t="s">
        <v>41</v>
      </c>
      <c r="B4" s="38" t="s">
        <v>41</v>
      </c>
      <c r="C4" s="38"/>
      <c r="D4" s="38" t="s">
        <v>42</v>
      </c>
      <c r="E4" s="38" t="s">
        <v>43</v>
      </c>
    </row>
    <row r="5" spans="1:7" x14ac:dyDescent="0.25">
      <c r="A5" s="39" t="s">
        <v>44</v>
      </c>
      <c r="B5" s="39" t="s">
        <v>45</v>
      </c>
      <c r="C5" s="39" t="s">
        <v>46</v>
      </c>
      <c r="D5" s="39" t="s">
        <v>47</v>
      </c>
      <c r="E5" s="39" t="s">
        <v>48</v>
      </c>
    </row>
    <row r="6" spans="1:7" x14ac:dyDescent="0.25">
      <c r="A6" s="32"/>
      <c r="B6" s="32"/>
      <c r="C6" s="40"/>
      <c r="D6" s="41"/>
      <c r="E6" s="32"/>
    </row>
    <row r="7" spans="1:7" x14ac:dyDescent="0.25">
      <c r="A7" s="32"/>
      <c r="B7" s="32"/>
      <c r="C7" s="40"/>
      <c r="D7" s="41"/>
      <c r="E7" s="42"/>
    </row>
    <row r="8" spans="1:7" x14ac:dyDescent="0.25">
      <c r="A8" s="32"/>
      <c r="B8" s="32"/>
      <c r="C8" s="40"/>
      <c r="D8" s="41"/>
      <c r="E8" s="32"/>
    </row>
    <row r="9" spans="1:7" x14ac:dyDescent="0.25">
      <c r="A9" s="32"/>
      <c r="B9" s="32"/>
      <c r="C9" s="40"/>
      <c r="D9" s="41"/>
      <c r="E9" s="32"/>
    </row>
    <row r="10" spans="1:7" x14ac:dyDescent="0.25">
      <c r="A10" s="32"/>
      <c r="B10" s="32"/>
      <c r="C10" s="40"/>
      <c r="D10" s="41"/>
      <c r="E10" s="32"/>
    </row>
    <row r="11" spans="1:7" x14ac:dyDescent="0.25">
      <c r="A11" s="32"/>
      <c r="B11" s="32"/>
      <c r="C11" s="40"/>
      <c r="D11" s="41"/>
      <c r="E11" s="32"/>
    </row>
    <row r="12" spans="1:7" x14ac:dyDescent="0.25">
      <c r="A12" s="32"/>
      <c r="B12" s="32"/>
      <c r="C12" s="40"/>
      <c r="D12" s="41"/>
      <c r="E12" s="32"/>
    </row>
    <row r="13" spans="1:7" x14ac:dyDescent="0.25">
      <c r="A13" s="32"/>
      <c r="B13" s="32"/>
      <c r="C13" s="40"/>
      <c r="D13" s="41"/>
      <c r="E13" s="32"/>
    </row>
    <row r="14" spans="1:7" x14ac:dyDescent="0.25">
      <c r="A14" s="32"/>
      <c r="B14" s="32"/>
      <c r="C14" s="40"/>
      <c r="D14" s="41"/>
      <c r="E14" s="32"/>
    </row>
    <row r="15" spans="1:7" x14ac:dyDescent="0.25">
      <c r="A15" s="32"/>
      <c r="B15" s="32"/>
      <c r="C15" s="40"/>
      <c r="D15" s="41"/>
      <c r="E15" s="32"/>
    </row>
    <row r="16" spans="1:7" x14ac:dyDescent="0.25">
      <c r="A16" s="32"/>
      <c r="B16" s="32"/>
      <c r="C16" s="40"/>
      <c r="D16" s="41"/>
      <c r="E16" s="32"/>
    </row>
    <row r="17" spans="1:5" x14ac:dyDescent="0.25">
      <c r="A17" s="32"/>
      <c r="B17" s="32"/>
      <c r="C17" s="40"/>
      <c r="D17" s="41"/>
      <c r="E17" s="32"/>
    </row>
    <row r="18" spans="1:5" x14ac:dyDescent="0.25">
      <c r="A18" s="32"/>
      <c r="B18" s="32"/>
      <c r="C18" s="40"/>
      <c r="D18" s="41"/>
      <c r="E18" s="32"/>
    </row>
    <row r="19" spans="1:5" x14ac:dyDescent="0.25">
      <c r="A19" s="32"/>
      <c r="B19" s="32"/>
      <c r="C19" s="40"/>
      <c r="D19" s="32"/>
      <c r="E19" s="32"/>
    </row>
    <row r="20" spans="1:5" x14ac:dyDescent="0.25">
      <c r="A20" s="32"/>
      <c r="B20" s="32"/>
      <c r="C20" s="40"/>
      <c r="D20" s="32"/>
      <c r="E20" s="32"/>
    </row>
    <row r="21" spans="1:5" x14ac:dyDescent="0.25">
      <c r="A21" s="32"/>
      <c r="B21" s="32"/>
      <c r="C21" s="40"/>
      <c r="D21" s="32"/>
      <c r="E21" s="32"/>
    </row>
    <row r="22" spans="1:5" x14ac:dyDescent="0.25">
      <c r="A22" s="32"/>
      <c r="B22" s="32"/>
      <c r="C22" s="40"/>
      <c r="D22" s="32"/>
      <c r="E22" s="32"/>
    </row>
    <row r="23" spans="1:5" x14ac:dyDescent="0.25">
      <c r="A23" s="32"/>
      <c r="B23" s="32"/>
      <c r="C23" s="40"/>
      <c r="D23" s="32"/>
      <c r="E23" s="32"/>
    </row>
    <row r="24" spans="1:5" x14ac:dyDescent="0.25">
      <c r="A24" s="32"/>
      <c r="B24" s="32"/>
      <c r="C24" s="40"/>
      <c r="D24" s="32"/>
      <c r="E24" s="32"/>
    </row>
    <row r="25" spans="1:5" x14ac:dyDescent="0.25">
      <c r="A25" s="32"/>
      <c r="B25" s="32"/>
      <c r="C25" s="40"/>
      <c r="D25" s="32"/>
      <c r="E25" s="32"/>
    </row>
    <row r="26" spans="1:5" x14ac:dyDescent="0.25">
      <c r="A26" s="32"/>
      <c r="B26" s="32"/>
      <c r="C26" s="40"/>
      <c r="D26" s="32"/>
      <c r="E26" s="32"/>
    </row>
    <row r="27" spans="1:5" x14ac:dyDescent="0.25">
      <c r="A27" s="32"/>
      <c r="B27" s="32"/>
      <c r="C27" s="40"/>
      <c r="D27" s="32"/>
      <c r="E27" s="32"/>
    </row>
    <row r="28" spans="1:5" x14ac:dyDescent="0.25">
      <c r="A28" s="32"/>
      <c r="B28" s="32"/>
      <c r="C28" s="40"/>
      <c r="D28" s="13"/>
      <c r="E28" s="13"/>
    </row>
    <row r="29" spans="1:5" x14ac:dyDescent="0.25">
      <c r="A29" s="13"/>
      <c r="B29" s="13"/>
      <c r="C29" s="13"/>
      <c r="D29" s="13"/>
      <c r="E29" s="13"/>
    </row>
    <row r="30" spans="1:5" x14ac:dyDescent="0.25">
      <c r="A30" s="13"/>
      <c r="B30" s="13"/>
      <c r="C30" s="13"/>
      <c r="D30" s="13"/>
      <c r="E30" s="13"/>
    </row>
    <row r="31" spans="1:5" x14ac:dyDescent="0.25">
      <c r="A31" s="13"/>
      <c r="B31" s="13"/>
      <c r="C31" s="13"/>
      <c r="D31" s="13"/>
      <c r="E31" s="13"/>
    </row>
    <row r="32" spans="1:5" x14ac:dyDescent="0.25">
      <c r="A32" s="13"/>
      <c r="B32" s="13"/>
      <c r="C32" s="13"/>
      <c r="D32" s="13"/>
      <c r="E32" s="13"/>
    </row>
    <row r="33" spans="1:5" x14ac:dyDescent="0.25">
      <c r="A33" s="13"/>
      <c r="B33" s="13"/>
      <c r="C33" s="13"/>
      <c r="D33" s="13"/>
      <c r="E33" s="13"/>
    </row>
    <row r="34" spans="1:5" x14ac:dyDescent="0.25">
      <c r="A34" s="13"/>
      <c r="B34" s="13"/>
      <c r="C34" s="13"/>
      <c r="D34" s="13"/>
      <c r="E34" s="13"/>
    </row>
    <row r="35" spans="1:5" x14ac:dyDescent="0.25">
      <c r="A35" s="13"/>
      <c r="B35" s="13"/>
      <c r="C35" s="13"/>
      <c r="D35" s="13"/>
      <c r="E35" s="13"/>
    </row>
    <row r="36" spans="1:5" x14ac:dyDescent="0.25">
      <c r="A36" s="13"/>
      <c r="B36" s="13"/>
      <c r="C36" s="13"/>
      <c r="D36" s="13"/>
      <c r="E36" s="13"/>
    </row>
    <row r="37" spans="1:5" x14ac:dyDescent="0.25">
      <c r="A37" s="13"/>
      <c r="B37" s="13"/>
      <c r="C37" s="13"/>
      <c r="D37" s="13"/>
      <c r="E37" s="13"/>
    </row>
    <row r="38" spans="1:5" x14ac:dyDescent="0.25">
      <c r="A38" s="13"/>
      <c r="B38" s="13"/>
      <c r="C38" s="13"/>
      <c r="D38" s="13"/>
      <c r="E38" s="13"/>
    </row>
    <row r="39" spans="1:5" x14ac:dyDescent="0.25">
      <c r="A39" s="13"/>
      <c r="B39" s="13"/>
      <c r="C39" s="13"/>
      <c r="D39" s="13"/>
      <c r="E39" s="13"/>
    </row>
    <row r="40" spans="1:5" x14ac:dyDescent="0.25">
      <c r="A40" s="13"/>
      <c r="B40" s="13"/>
      <c r="C40" s="13"/>
      <c r="D40" s="13"/>
      <c r="E40" s="13"/>
    </row>
    <row r="41" spans="1:5" x14ac:dyDescent="0.25">
      <c r="A41" s="13"/>
      <c r="B41" s="13"/>
      <c r="C41" s="13"/>
      <c r="D41" s="13"/>
      <c r="E41" s="13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3"/>
  <sheetViews>
    <sheetView workbookViewId="0">
      <selection activeCell="D13" sqref="D13"/>
    </sheetView>
  </sheetViews>
  <sheetFormatPr defaultRowHeight="15" x14ac:dyDescent="0.25"/>
  <cols>
    <col min="1" max="1" width="5.28515625" customWidth="1"/>
    <col min="2" max="2" width="54.85546875" customWidth="1"/>
    <col min="3" max="3" width="10.7109375" customWidth="1"/>
    <col min="4" max="4" width="11.5703125" customWidth="1"/>
  </cols>
  <sheetData>
    <row r="1" spans="1:4" ht="15.75" x14ac:dyDescent="0.25">
      <c r="A1" s="1"/>
      <c r="B1" s="71" t="s">
        <v>64</v>
      </c>
      <c r="C1" s="71"/>
      <c r="D1" s="71"/>
    </row>
    <row r="2" spans="1:4" ht="15.75" x14ac:dyDescent="0.25">
      <c r="A2" s="1"/>
      <c r="B2" s="72" t="s">
        <v>52</v>
      </c>
      <c r="C2" s="72"/>
      <c r="D2" s="72"/>
    </row>
    <row r="3" spans="1:4" ht="15.75" x14ac:dyDescent="0.25">
      <c r="A3" s="1"/>
      <c r="B3" s="71" t="s">
        <v>49</v>
      </c>
      <c r="C3" s="71"/>
      <c r="D3" s="71"/>
    </row>
    <row r="4" spans="1:4" ht="26.25" x14ac:dyDescent="0.25">
      <c r="A4" s="7"/>
      <c r="B4" s="8" t="s">
        <v>0</v>
      </c>
      <c r="C4" s="7" t="s">
        <v>1</v>
      </c>
      <c r="D4" s="8" t="s">
        <v>26</v>
      </c>
    </row>
    <row r="5" spans="1:4" x14ac:dyDescent="0.25">
      <c r="A5" s="50"/>
      <c r="B5" s="46" t="s">
        <v>8</v>
      </c>
      <c r="C5" s="50"/>
      <c r="D5" s="50"/>
    </row>
    <row r="6" spans="1:4" x14ac:dyDescent="0.25">
      <c r="A6" s="45">
        <v>1</v>
      </c>
      <c r="B6" s="45" t="s">
        <v>74</v>
      </c>
      <c r="C6" s="53">
        <v>345.2</v>
      </c>
      <c r="D6" s="46"/>
    </row>
    <row r="7" spans="1:4" x14ac:dyDescent="0.25">
      <c r="A7" s="51">
        <v>2</v>
      </c>
      <c r="B7" s="51" t="s">
        <v>75</v>
      </c>
      <c r="C7" s="58">
        <v>1271.0999999999999</v>
      </c>
      <c r="D7" s="52"/>
    </row>
    <row r="8" spans="1:4" x14ac:dyDescent="0.25">
      <c r="A8" s="51"/>
      <c r="B8" s="46" t="s">
        <v>76</v>
      </c>
      <c r="C8" s="67">
        <f>SUM(C6:C7)</f>
        <v>1616.3</v>
      </c>
      <c r="D8" s="59">
        <f>C8</f>
        <v>1616.3</v>
      </c>
    </row>
    <row r="9" spans="1:4" x14ac:dyDescent="0.25">
      <c r="A9" s="60"/>
      <c r="B9" s="70" t="s">
        <v>9</v>
      </c>
      <c r="C9" s="51"/>
      <c r="D9" s="52"/>
    </row>
    <row r="10" spans="1:4" x14ac:dyDescent="0.25">
      <c r="A10" s="61">
        <v>1</v>
      </c>
      <c r="B10" s="62" t="s">
        <v>78</v>
      </c>
      <c r="C10" s="69">
        <v>1742.3</v>
      </c>
      <c r="D10" s="64">
        <f>C10+D8</f>
        <v>3358.6</v>
      </c>
    </row>
    <row r="11" spans="1:4" x14ac:dyDescent="0.25">
      <c r="A11" s="51"/>
      <c r="B11" s="46" t="s">
        <v>11</v>
      </c>
      <c r="C11" s="51"/>
      <c r="D11" s="51"/>
    </row>
    <row r="12" spans="1:4" x14ac:dyDescent="0.25">
      <c r="A12" s="51">
        <v>1</v>
      </c>
      <c r="B12" s="51" t="s">
        <v>78</v>
      </c>
      <c r="C12" s="51">
        <v>1158.8</v>
      </c>
      <c r="D12" s="52">
        <f>C12+D10</f>
        <v>4517.3999999999996</v>
      </c>
    </row>
    <row r="13" spans="1:4" x14ac:dyDescent="0.25">
      <c r="A13" s="51"/>
      <c r="B13" s="52"/>
      <c r="C13" s="52"/>
      <c r="D13" s="52"/>
    </row>
    <row r="14" spans="1:4" x14ac:dyDescent="0.25">
      <c r="A14" s="51"/>
      <c r="B14" s="51"/>
      <c r="C14" s="51"/>
      <c r="D14" s="52"/>
    </row>
    <row r="15" spans="1:4" x14ac:dyDescent="0.25">
      <c r="A15" s="51"/>
      <c r="B15" s="51"/>
      <c r="C15" s="51"/>
      <c r="D15" s="52"/>
    </row>
    <row r="16" spans="1:4" x14ac:dyDescent="0.25">
      <c r="A16" s="51"/>
      <c r="B16" s="68"/>
      <c r="C16" s="51"/>
      <c r="D16" s="51"/>
    </row>
    <row r="17" spans="1:4" x14ac:dyDescent="0.25">
      <c r="A17" s="51"/>
      <c r="B17" s="52"/>
      <c r="C17" s="52"/>
      <c r="D17" s="52"/>
    </row>
    <row r="18" spans="1:4" x14ac:dyDescent="0.25">
      <c r="A18" s="51"/>
      <c r="B18" s="52"/>
      <c r="C18" s="51"/>
      <c r="D18" s="52"/>
    </row>
    <row r="19" spans="1:4" x14ac:dyDescent="0.25">
      <c r="A19" s="51"/>
      <c r="B19" s="51"/>
      <c r="C19" s="51"/>
      <c r="D19" s="51"/>
    </row>
    <row r="20" spans="1:4" x14ac:dyDescent="0.25">
      <c r="A20" s="51"/>
      <c r="B20" s="45"/>
      <c r="C20" s="51"/>
      <c r="D20" s="52"/>
    </row>
    <row r="21" spans="1:4" x14ac:dyDescent="0.25">
      <c r="A21" s="51"/>
      <c r="B21" s="46"/>
      <c r="C21" s="52"/>
      <c r="D21" s="52"/>
    </row>
    <row r="22" spans="1:4" x14ac:dyDescent="0.25">
      <c r="A22" s="51"/>
      <c r="B22" s="46"/>
      <c r="C22" s="51"/>
      <c r="D22" s="51"/>
    </row>
    <row r="23" spans="1:4" x14ac:dyDescent="0.25">
      <c r="A23" s="51"/>
      <c r="B23" s="45"/>
      <c r="C23" s="52"/>
      <c r="D23" s="52"/>
    </row>
    <row r="24" spans="1:4" x14ac:dyDescent="0.25">
      <c r="A24" s="51"/>
      <c r="B24" s="46"/>
      <c r="C24" s="51"/>
      <c r="D24" s="51"/>
    </row>
    <row r="25" spans="1:4" x14ac:dyDescent="0.25">
      <c r="A25" s="51"/>
      <c r="B25" s="45"/>
      <c r="C25" s="51"/>
      <c r="D25" s="52"/>
    </row>
    <row r="26" spans="1:4" x14ac:dyDescent="0.25">
      <c r="A26" s="51"/>
      <c r="B26" s="46"/>
      <c r="C26" s="51"/>
      <c r="D26" s="51"/>
    </row>
    <row r="27" spans="1:4" x14ac:dyDescent="0.25">
      <c r="A27" s="51"/>
      <c r="B27" s="45"/>
      <c r="C27" s="51"/>
      <c r="D27" s="52"/>
    </row>
    <row r="28" spans="1:4" x14ac:dyDescent="0.25">
      <c r="A28" s="51"/>
      <c r="B28" s="45"/>
      <c r="C28" s="51"/>
      <c r="D28" s="51"/>
    </row>
    <row r="29" spans="1:4" x14ac:dyDescent="0.25">
      <c r="A29" s="51"/>
      <c r="B29" s="52"/>
      <c r="C29" s="52"/>
      <c r="D29" s="52"/>
    </row>
    <row r="30" spans="1:4" x14ac:dyDescent="0.25">
      <c r="A30" s="51"/>
      <c r="B30" s="52"/>
      <c r="C30" s="51"/>
      <c r="D30" s="51"/>
    </row>
    <row r="31" spans="1:4" x14ac:dyDescent="0.25">
      <c r="A31" s="51"/>
      <c r="B31" s="45"/>
      <c r="C31" s="51"/>
      <c r="D31" s="51"/>
    </row>
    <row r="32" spans="1:4" x14ac:dyDescent="0.25">
      <c r="A32" s="51"/>
      <c r="B32" s="45"/>
      <c r="C32" s="51"/>
      <c r="D32" s="52"/>
    </row>
    <row r="33" spans="1:4" x14ac:dyDescent="0.25">
      <c r="A33" s="51"/>
      <c r="B33" s="52"/>
      <c r="C33" s="52"/>
      <c r="D33" s="5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2016-01-25T07:26:22Z</cp:lastPrinted>
  <dcterms:created xsi:type="dcterms:W3CDTF">2011-07-25T05:21:17Z</dcterms:created>
  <dcterms:modified xsi:type="dcterms:W3CDTF">2024-02-01T01:14:16Z</dcterms:modified>
</cp:coreProperties>
</file>