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ГОРОД\Чередниченко\"/>
    </mc:Choice>
  </mc:AlternateContent>
  <xr:revisionPtr revIDLastSave="0" documentId="13_ncr:1_{F36F9433-410E-440B-AFC8-48199190F607}" xr6:coauthVersionLast="47" xr6:coauthVersionMax="47" xr10:uidLastSave="{00000000-0000-0000-0000-000000000000}"/>
  <bookViews>
    <workbookView xWindow="-120" yWindow="-120" windowWidth="25440" windowHeight="15390" tabRatio="745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definedNames>
    <definedName name="_xlnm.Print_Area" localSheetId="6">'Лиц. счет. Св. расчет'!$A$1:$N$27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1" l="1"/>
  <c r="D63" i="1" s="1"/>
  <c r="D59" i="1"/>
  <c r="C59" i="1"/>
  <c r="D14" i="2"/>
  <c r="D55" i="1"/>
  <c r="C55" i="1"/>
  <c r="D8" i="6"/>
  <c r="D12" i="2"/>
  <c r="D49" i="1"/>
  <c r="C49" i="1"/>
  <c r="D43" i="1"/>
  <c r="C43" i="1"/>
  <c r="D39" i="1"/>
  <c r="C39" i="1"/>
  <c r="D6" i="9"/>
  <c r="D10" i="2"/>
  <c r="C10" i="2"/>
  <c r="D34" i="1"/>
  <c r="C34" i="1"/>
  <c r="D9" i="3"/>
  <c r="C9" i="3"/>
  <c r="D6" i="6"/>
  <c r="D30" i="1"/>
  <c r="C30" i="1"/>
  <c r="C24" i="1"/>
  <c r="C19" i="1" l="1"/>
  <c r="D6" i="2"/>
  <c r="C14" i="1"/>
  <c r="C8" i="1" l="1"/>
  <c r="D8" i="1" s="1"/>
  <c r="D14" i="1" s="1"/>
  <c r="D19" i="1" s="1"/>
  <c r="D24" i="1" s="1"/>
  <c r="F8" i="5" l="1"/>
  <c r="N7" i="5" l="1"/>
  <c r="N6" i="5"/>
  <c r="N5" i="5"/>
  <c r="N4" i="5" l="1"/>
  <c r="M4" i="5"/>
  <c r="L4" i="5"/>
  <c r="K4" i="5"/>
  <c r="J4" i="5"/>
  <c r="I4" i="5"/>
  <c r="H4" i="5"/>
  <c r="G4" i="5"/>
  <c r="F4" i="5"/>
  <c r="E4" i="5"/>
  <c r="D4" i="5"/>
  <c r="C4" i="5"/>
  <c r="B4" i="5"/>
  <c r="N21" i="5"/>
  <c r="N16" i="5"/>
  <c r="N20" i="5"/>
  <c r="N19" i="5"/>
  <c r="M18" i="5"/>
  <c r="L18" i="5"/>
  <c r="K18" i="5"/>
  <c r="J18" i="5"/>
  <c r="I18" i="5"/>
  <c r="H18" i="5"/>
  <c r="G18" i="5"/>
  <c r="F18" i="5"/>
  <c r="E18" i="5"/>
  <c r="D18" i="5"/>
  <c r="C18" i="5"/>
  <c r="B18" i="5"/>
  <c r="N17" i="5"/>
  <c r="M8" i="5"/>
  <c r="L8" i="5"/>
  <c r="K8" i="5"/>
  <c r="J8" i="5"/>
  <c r="I8" i="5"/>
  <c r="H8" i="5"/>
  <c r="G8" i="5"/>
  <c r="E8" i="5"/>
  <c r="D8" i="5"/>
  <c r="C8" i="5"/>
  <c r="B8" i="5"/>
  <c r="N11" i="5"/>
  <c r="M13" i="5"/>
  <c r="L13" i="5"/>
  <c r="K13" i="5"/>
  <c r="J13" i="5"/>
  <c r="I13" i="5"/>
  <c r="H13" i="5"/>
  <c r="G13" i="5"/>
  <c r="F13" i="5"/>
  <c r="E13" i="5"/>
  <c r="D13" i="5"/>
  <c r="C13" i="5"/>
  <c r="B13" i="5"/>
  <c r="F23" i="5" l="1"/>
  <c r="N8" i="5"/>
  <c r="H23" i="5"/>
  <c r="M23" i="5"/>
  <c r="B23" i="5"/>
  <c r="C23" i="5"/>
  <c r="L23" i="5"/>
  <c r="K23" i="5"/>
  <c r="J23" i="5"/>
  <c r="I23" i="5"/>
  <c r="G23" i="5"/>
  <c r="E23" i="5"/>
  <c r="D23" i="5"/>
  <c r="N18" i="5"/>
  <c r="N22" i="5"/>
  <c r="N12" i="5"/>
  <c r="N10" i="5" l="1"/>
  <c r="N9" i="5"/>
  <c r="N14" i="5" l="1"/>
  <c r="N15" i="5"/>
  <c r="N13" i="5"/>
  <c r="N23" i="5" l="1"/>
</calcChain>
</file>

<file path=xl/sharedStrings.xml><?xml version="1.0" encoding="utf-8"?>
<sst xmlns="http://schemas.openxmlformats.org/spreadsheetml/2006/main" count="173" uniqueCount="98">
  <si>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</si>
  <si>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</si>
  <si>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</si>
  <si>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</si>
  <si>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</si>
  <si>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</si>
  <si>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</si>
  <si>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</si>
  <si>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</si>
  <si>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</si>
  <si>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</si>
  <si>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</si>
  <si>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</si>
  <si>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</si>
  <si>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</si>
  <si>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</si>
  <si>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</si>
  <si>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</si>
  <si>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</si>
  <si>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</si>
  <si>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</si>
  <si>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</si>
  <si>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</si>
  <si>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</si>
  <si>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</si>
  <si>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</si>
  <si>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</si>
  <si>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</si>
  <si>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</si>
  <si>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</si>
  <si>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</si>
  <si>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</si>
  <si>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</si>
  <si>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</si>
  <si>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</si>
  <si>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</si>
  <si>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Деповская,2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</si>
  <si>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</si>
  <si>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</si>
  <si>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</si>
  <si>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</si>
  <si>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</si>
  <si>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</si>
  <si>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</si>
  <si>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</si>
  <si>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</si>
  <si>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</si>
  <si>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</si>
  <si>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</si>
  <si>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 xml:space="preserve">  - санитарная уборка лестничных клеток</t>
  </si>
  <si>
    <t>уборка придомовой территории</t>
  </si>
  <si>
    <t>очистка дорог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</si>
  <si>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</si>
  <si>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</si>
  <si>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</si>
  <si>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</si>
  <si>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</si>
  <si>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"Аркада"</t>
  </si>
  <si>
    <t>Чередниченко,11-2</t>
  </si>
  <si>
    <t>Лицевой счет. Сводный расчет  2023г</t>
  </si>
  <si>
    <t>Техобслуживание и снятие показаний общедомового теплосчетчика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</si>
  <si>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</si>
  <si>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</si>
  <si>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счёт  2023г</t>
  </si>
  <si>
    <t>Лицевой счёт 2023г</t>
  </si>
  <si>
    <t>Замена участка трубы на стояке ГВс в подвале подъезда №1</t>
  </si>
  <si>
    <t>Вывод трубы и крана уборщице Подвал №1</t>
  </si>
  <si>
    <t xml:space="preserve">Итого за февраль </t>
  </si>
  <si>
    <t xml:space="preserve">Очистка снежных шапок и наледи с крыше </t>
  </si>
  <si>
    <t>Отключение подъездного отопления</t>
  </si>
  <si>
    <t>Итого за март</t>
  </si>
  <si>
    <t>Замена кранов на стояке отопления Квартира №10</t>
  </si>
  <si>
    <t>Итого за апрель</t>
  </si>
  <si>
    <t>Отключение  отопления</t>
  </si>
  <si>
    <t>Замена крана на ГВС в подвале</t>
  </si>
  <si>
    <t xml:space="preserve">Итого за май </t>
  </si>
  <si>
    <t>Замена светильникови энергосберегающих ламп 5 штук</t>
  </si>
  <si>
    <t>Ремонт подъезда согласно смете Подъезд №1</t>
  </si>
  <si>
    <t>Ремонт подъезда согласно смете Подъезд №2</t>
  </si>
  <si>
    <t>Частичный ремонт кровли Подъезб №1</t>
  </si>
  <si>
    <t>Итого за июнь</t>
  </si>
  <si>
    <t>Установка досок объявлений</t>
  </si>
  <si>
    <t>Стоимость досок объявлений 2 шт</t>
  </si>
  <si>
    <t>Скос травы на придомовой территории</t>
  </si>
  <si>
    <t>Промывка и опрессовка системы отопления</t>
  </si>
  <si>
    <t>Итого за июль</t>
  </si>
  <si>
    <t>Итого за август</t>
  </si>
  <si>
    <t>Замена гайки на водосчетчике в подвале</t>
  </si>
  <si>
    <t>Демонтаж общедомового счетчика на поверку Подъезд №1</t>
  </si>
  <si>
    <t>Итого за сентябрь</t>
  </si>
  <si>
    <t>Установка ручки на входную дверь Подъезд №1</t>
  </si>
  <si>
    <t>Профилактика ВРУ</t>
  </si>
  <si>
    <t>Установка водосчетчика ХВС после поверки</t>
  </si>
  <si>
    <t>Поверка общедомовго счетчка</t>
  </si>
  <si>
    <t>Итого за октябрь</t>
  </si>
  <si>
    <t>Частичный ремонт кровли примыкания Подъезд №1</t>
  </si>
  <si>
    <t>Итого за ноябрь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</si>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</sst>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2" fontId="7" fillId="0" borderId="0" xfId="0" applyNumberFormat="1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1" fillId="0" borderId="9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8" fillId="0" borderId="1" xfId="0" applyFont="1" applyBorder="1"/>
    <xf numFmtId="0" fontId="9" fillId="0" borderId="2" xfId="0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2" fontId="8" fillId="0" borderId="1" xfId="0" applyNumberFormat="1" applyFont="1" applyBorder="1"/>
    <xf numFmtId="2" fontId="9" fillId="0" borderId="1" xfId="0" applyNumberFormat="1" applyFont="1" applyBorder="1"/>
    <xf numFmtId="0" fontId="9" fillId="0" borderId="0" xfId="0" applyFont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9" fillId="0" borderId="2" xfId="0" applyFont="1" applyBorder="1"/>
    <xf numFmtId="0" fontId="9" fillId="0" borderId="1" xfId="0" applyFont="1" applyBorder="1" applyAlignment="1">
      <alignment horizontal="center"/>
    </xf>
    <xf numFmtId="0" fontId="9" fillId="0" borderId="5" xfId="0" applyFont="1" applyBorder="1"/>
    <xf numFmtId="0" fontId="8" fillId="0" borderId="8" xfId="0" applyFont="1" applyBorder="1"/>
    <xf numFmtId="0" fontId="9" fillId="0" borderId="6" xfId="0" applyFont="1" applyBorder="1"/>
    <xf numFmtId="0" fontId="1" fillId="0" borderId="7" xfId="0" applyFont="1" applyBorder="1"/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tabSelected="1" topLeftCell="A49" workbookViewId="0">
      <selection activeCell="B64" sqref="B64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2" t="s">
        <v>63</v>
      </c>
      <c r="C1" s="72"/>
      <c r="D1" s="72"/>
      <c r="E1" s="6"/>
      <c r="F1" s="6"/>
      <c r="G1" s="6"/>
      <c r="H1" s="6"/>
    </row>
    <row r="2" spans="1:8" ht="15.75" x14ac:dyDescent="0.25">
      <c r="A2" s="1"/>
      <c r="B2" s="2" t="s">
        <v>58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71" t="s">
        <v>4</v>
      </c>
      <c r="C3" s="71"/>
      <c r="D3" s="71"/>
      <c r="E3" s="1"/>
      <c r="F3" s="1"/>
      <c r="G3" s="1"/>
      <c r="H3" s="1"/>
    </row>
    <row r="4" spans="1:8" x14ac:dyDescent="0.25">
      <c r="A4" s="58"/>
      <c r="B4" s="59" t="s">
        <v>0</v>
      </c>
      <c r="C4" s="59" t="s">
        <v>1</v>
      </c>
      <c r="D4" s="59" t="s">
        <v>25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ht="30" x14ac:dyDescent="0.25">
      <c r="A6" s="11">
        <v>1</v>
      </c>
      <c r="B6" s="50" t="s">
        <v>60</v>
      </c>
      <c r="C6" s="3">
        <v>1223.92</v>
      </c>
      <c r="D6" s="3"/>
      <c r="E6" s="1"/>
      <c r="F6" s="1"/>
    </row>
    <row r="7" spans="1:8" ht="60" x14ac:dyDescent="0.25">
      <c r="A7" s="11">
        <v>2</v>
      </c>
      <c r="B7" s="50" t="s">
        <v>61</v>
      </c>
      <c r="C7" s="3">
        <v>935</v>
      </c>
      <c r="D7" s="3"/>
      <c r="E7" s="1"/>
      <c r="F7" s="1"/>
    </row>
    <row r="8" spans="1:8" x14ac:dyDescent="0.25">
      <c r="A8" s="11"/>
      <c r="B8" s="3" t="s">
        <v>62</v>
      </c>
      <c r="C8" s="3">
        <f>SUM(C6:C7)</f>
        <v>2158.92</v>
      </c>
      <c r="D8" s="3">
        <f>C8</f>
        <v>2158.92</v>
      </c>
      <c r="E8" s="1"/>
      <c r="F8" s="1"/>
    </row>
    <row r="9" spans="1:8" x14ac:dyDescent="0.25">
      <c r="A9" s="7"/>
      <c r="B9" s="3" t="s">
        <v>5</v>
      </c>
      <c r="C9" s="7"/>
      <c r="D9" s="7"/>
      <c r="E9" s="1"/>
      <c r="F9" s="1"/>
    </row>
    <row r="10" spans="1:8" ht="30" x14ac:dyDescent="0.25">
      <c r="A10" s="11">
        <v>1</v>
      </c>
      <c r="B10" s="50" t="s">
        <v>60</v>
      </c>
      <c r="C10" s="11">
        <v>1223.92</v>
      </c>
      <c r="D10" s="3"/>
      <c r="E10" s="1"/>
      <c r="F10" s="1"/>
    </row>
    <row r="11" spans="1:8" ht="60" x14ac:dyDescent="0.25">
      <c r="A11" s="11">
        <v>2</v>
      </c>
      <c r="B11" s="50" t="s">
        <v>61</v>
      </c>
      <c r="C11" s="11">
        <v>935</v>
      </c>
      <c r="D11" s="3"/>
      <c r="E11" s="1"/>
      <c r="F11" s="1"/>
    </row>
    <row r="12" spans="1:8" s="5" customFormat="1" ht="30" x14ac:dyDescent="0.25">
      <c r="A12" s="50">
        <v>3</v>
      </c>
      <c r="B12" s="50" t="s">
        <v>65</v>
      </c>
      <c r="C12" s="50">
        <v>1934.8</v>
      </c>
      <c r="D12" s="49"/>
      <c r="E12" s="4"/>
      <c r="F12" s="4"/>
    </row>
    <row r="13" spans="1:8" s="5" customFormat="1" x14ac:dyDescent="0.25">
      <c r="A13" s="50">
        <v>4</v>
      </c>
      <c r="B13" s="50" t="s">
        <v>66</v>
      </c>
      <c r="C13" s="50">
        <v>2054.1</v>
      </c>
      <c r="D13" s="50"/>
      <c r="E13" s="4"/>
      <c r="F13" s="4"/>
    </row>
    <row r="14" spans="1:8" x14ac:dyDescent="0.25">
      <c r="A14" s="50"/>
      <c r="B14" s="49" t="s">
        <v>67</v>
      </c>
      <c r="C14" s="49">
        <f>SUM(C10:C13)</f>
        <v>6147.82</v>
      </c>
      <c r="D14" s="49">
        <f>C14+D8</f>
        <v>8306.74</v>
      </c>
      <c r="E14" s="1"/>
      <c r="F14" s="1"/>
    </row>
    <row r="15" spans="1:8" x14ac:dyDescent="0.25">
      <c r="A15" s="7"/>
      <c r="B15" s="3" t="s">
        <v>3</v>
      </c>
      <c r="C15" s="7"/>
      <c r="D15" s="7"/>
      <c r="E15" s="1"/>
      <c r="F15" s="1"/>
    </row>
    <row r="16" spans="1:8" ht="30" x14ac:dyDescent="0.25">
      <c r="A16" s="11">
        <v>1</v>
      </c>
      <c r="B16" s="50" t="s">
        <v>60</v>
      </c>
      <c r="C16" s="11">
        <v>1223.92</v>
      </c>
      <c r="D16" s="3"/>
      <c r="E16" s="1"/>
      <c r="F16" s="1"/>
    </row>
    <row r="17" spans="1:6" ht="60" x14ac:dyDescent="0.25">
      <c r="A17" s="11">
        <v>2</v>
      </c>
      <c r="B17" s="50" t="s">
        <v>61</v>
      </c>
      <c r="C17" s="11">
        <v>935</v>
      </c>
      <c r="D17" s="3"/>
      <c r="E17" s="1"/>
      <c r="F17" s="1"/>
    </row>
    <row r="18" spans="1:6" x14ac:dyDescent="0.25">
      <c r="A18" s="50">
        <v>3</v>
      </c>
      <c r="B18" s="50" t="s">
        <v>69</v>
      </c>
      <c r="C18" s="50">
        <v>592.5</v>
      </c>
      <c r="D18" s="50"/>
      <c r="E18" s="1"/>
      <c r="F18" s="1"/>
    </row>
    <row r="19" spans="1:6" s="5" customFormat="1" x14ac:dyDescent="0.25">
      <c r="A19" s="50"/>
      <c r="B19" s="49" t="s">
        <v>70</v>
      </c>
      <c r="C19" s="49">
        <f>SUM(C16:C18)</f>
        <v>2751.42</v>
      </c>
      <c r="D19" s="49">
        <f>C19+D14</f>
        <v>11058.16</v>
      </c>
      <c r="E19" s="4"/>
      <c r="F19" s="4"/>
    </row>
    <row r="20" spans="1:6" s="5" customFormat="1" x14ac:dyDescent="0.25">
      <c r="A20" s="7"/>
      <c r="B20" s="3" t="s">
        <v>7</v>
      </c>
      <c r="C20" s="7"/>
      <c r="D20" s="7"/>
      <c r="E20" s="4"/>
      <c r="F20" s="4"/>
    </row>
    <row r="21" spans="1:6" ht="30" x14ac:dyDescent="0.25">
      <c r="A21" s="11">
        <v>1</v>
      </c>
      <c r="B21" s="50" t="s">
        <v>60</v>
      </c>
      <c r="C21" s="11">
        <v>1223.92</v>
      </c>
      <c r="D21" s="3"/>
      <c r="E21" s="1"/>
      <c r="F21" s="1"/>
    </row>
    <row r="22" spans="1:6" ht="60" x14ac:dyDescent="0.25">
      <c r="A22" s="11">
        <v>2</v>
      </c>
      <c r="B22" s="50" t="s">
        <v>61</v>
      </c>
      <c r="C22" s="11">
        <v>935</v>
      </c>
      <c r="D22" s="3"/>
      <c r="E22" s="1"/>
      <c r="F22" s="1"/>
    </row>
    <row r="23" spans="1:6" ht="30" x14ac:dyDescent="0.25">
      <c r="A23" s="50">
        <v>3</v>
      </c>
      <c r="B23" s="50" t="s">
        <v>71</v>
      </c>
      <c r="C23" s="50">
        <v>1459.7</v>
      </c>
      <c r="D23" s="49"/>
      <c r="E23" s="1"/>
      <c r="F23" s="1"/>
    </row>
    <row r="24" spans="1:6" x14ac:dyDescent="0.25">
      <c r="A24" s="50"/>
      <c r="B24" s="49" t="s">
        <v>72</v>
      </c>
      <c r="C24" s="49">
        <f>SUM(C21:C23)</f>
        <v>3618.62</v>
      </c>
      <c r="D24" s="49">
        <f>C24+D19</f>
        <v>14676.779999999999</v>
      </c>
      <c r="E24" s="1"/>
      <c r="F24" s="1"/>
    </row>
    <row r="25" spans="1:6" x14ac:dyDescent="0.25">
      <c r="A25" s="7"/>
      <c r="B25" s="3" t="s">
        <v>8</v>
      </c>
      <c r="C25" s="7"/>
      <c r="D25" s="7"/>
      <c r="E25" s="1"/>
      <c r="F25" s="1"/>
    </row>
    <row r="26" spans="1:6" ht="30" x14ac:dyDescent="0.25">
      <c r="A26" s="11">
        <v>1</v>
      </c>
      <c r="B26" s="50" t="s">
        <v>60</v>
      </c>
      <c r="C26" s="11">
        <v>1223.92</v>
      </c>
      <c r="D26" s="3"/>
      <c r="E26" s="1"/>
      <c r="F26" s="1"/>
    </row>
    <row r="27" spans="1:6" s="5" customFormat="1" ht="60" x14ac:dyDescent="0.25">
      <c r="A27" s="11">
        <v>2</v>
      </c>
      <c r="B27" s="50" t="s">
        <v>61</v>
      </c>
      <c r="C27" s="11">
        <v>935</v>
      </c>
      <c r="D27" s="3"/>
      <c r="E27" s="4"/>
      <c r="F27" s="4"/>
    </row>
    <row r="28" spans="1:6" s="5" customFormat="1" x14ac:dyDescent="0.25">
      <c r="A28" s="49">
        <v>3</v>
      </c>
      <c r="B28" s="50" t="s">
        <v>73</v>
      </c>
      <c r="C28" s="50">
        <v>395</v>
      </c>
      <c r="D28" s="49"/>
      <c r="E28" s="4"/>
      <c r="F28" s="4"/>
    </row>
    <row r="29" spans="1:6" x14ac:dyDescent="0.25">
      <c r="A29" s="50">
        <v>4</v>
      </c>
      <c r="B29" s="68" t="s">
        <v>74</v>
      </c>
      <c r="C29" s="50">
        <v>700.35</v>
      </c>
      <c r="D29" s="49"/>
      <c r="E29" s="1"/>
      <c r="F29" s="1"/>
    </row>
    <row r="30" spans="1:6" x14ac:dyDescent="0.25">
      <c r="A30" s="50"/>
      <c r="B30" s="49" t="s">
        <v>75</v>
      </c>
      <c r="C30" s="49">
        <f>SUM(C26:C29)</f>
        <v>3254.27</v>
      </c>
      <c r="D30" s="49">
        <f>C30+D24</f>
        <v>17931.05</v>
      </c>
      <c r="E30" s="1"/>
      <c r="F30" s="1"/>
    </row>
    <row r="31" spans="1:6" x14ac:dyDescent="0.25">
      <c r="A31" s="7"/>
      <c r="B31" s="3" t="s">
        <v>9</v>
      </c>
      <c r="C31" s="7"/>
      <c r="D31" s="7"/>
      <c r="E31" s="1"/>
      <c r="F31" s="1"/>
    </row>
    <row r="32" spans="1:6" ht="30" x14ac:dyDescent="0.25">
      <c r="A32" s="11">
        <v>1</v>
      </c>
      <c r="B32" s="50" t="s">
        <v>60</v>
      </c>
      <c r="C32" s="11">
        <v>1223.92</v>
      </c>
      <c r="D32" s="3"/>
      <c r="E32" s="1"/>
      <c r="F32" s="1"/>
    </row>
    <row r="33" spans="1:6" ht="60" x14ac:dyDescent="0.25">
      <c r="A33" s="11">
        <v>2</v>
      </c>
      <c r="B33" s="50" t="s">
        <v>61</v>
      </c>
      <c r="C33" s="11">
        <v>935</v>
      </c>
      <c r="D33" s="3"/>
      <c r="E33" s="1"/>
      <c r="F33" s="1"/>
    </row>
    <row r="34" spans="1:6" x14ac:dyDescent="0.25">
      <c r="A34" s="11"/>
      <c r="B34" s="3" t="s">
        <v>80</v>
      </c>
      <c r="C34" s="3">
        <f>SUM(C32:C33)</f>
        <v>2158.92</v>
      </c>
      <c r="D34" s="25">
        <f>C34+D30</f>
        <v>20089.97</v>
      </c>
      <c r="E34" s="1"/>
      <c r="F34" s="1"/>
    </row>
    <row r="35" spans="1:6" x14ac:dyDescent="0.25">
      <c r="A35" s="7"/>
      <c r="B35" s="3" t="s">
        <v>10</v>
      </c>
      <c r="C35" s="7"/>
      <c r="D35" s="7"/>
      <c r="E35" s="1"/>
      <c r="F35" s="1"/>
    </row>
    <row r="36" spans="1:6" ht="30" x14ac:dyDescent="0.25">
      <c r="A36" s="11">
        <v>1</v>
      </c>
      <c r="B36" s="50" t="s">
        <v>60</v>
      </c>
      <c r="C36" s="11">
        <v>1223.92</v>
      </c>
      <c r="D36" s="3"/>
      <c r="E36" s="1"/>
      <c r="F36" s="1"/>
    </row>
    <row r="37" spans="1:6" ht="60" x14ac:dyDescent="0.25">
      <c r="A37" s="11">
        <v>2</v>
      </c>
      <c r="B37" s="50" t="s">
        <v>61</v>
      </c>
      <c r="C37" s="11">
        <v>935</v>
      </c>
      <c r="D37" s="3"/>
      <c r="E37" s="1"/>
      <c r="F37" s="1"/>
    </row>
    <row r="38" spans="1:6" x14ac:dyDescent="0.25">
      <c r="A38" s="11">
        <v>3</v>
      </c>
      <c r="B38" s="22" t="s">
        <v>84</v>
      </c>
      <c r="C38" s="11">
        <v>3851.25</v>
      </c>
      <c r="D38" s="23"/>
      <c r="E38" s="1"/>
      <c r="F38" s="1"/>
    </row>
    <row r="39" spans="1:6" x14ac:dyDescent="0.25">
      <c r="A39" s="11"/>
      <c r="B39" s="24" t="s">
        <v>85</v>
      </c>
      <c r="C39" s="3">
        <f>SUM(C36:C38)</f>
        <v>6010.17</v>
      </c>
      <c r="D39" s="25">
        <f>C39+D34</f>
        <v>26100.14</v>
      </c>
      <c r="E39" s="1"/>
      <c r="F39" s="1"/>
    </row>
    <row r="40" spans="1:6" x14ac:dyDescent="0.25">
      <c r="A40" s="7"/>
      <c r="B40" s="3" t="s">
        <v>11</v>
      </c>
      <c r="C40" s="7"/>
      <c r="D40" s="7"/>
      <c r="E40" s="1"/>
      <c r="F40" s="1"/>
    </row>
    <row r="41" spans="1:6" ht="30" x14ac:dyDescent="0.25">
      <c r="A41" s="11">
        <v>1</v>
      </c>
      <c r="B41" s="50" t="s">
        <v>60</v>
      </c>
      <c r="C41" s="11">
        <v>1223.92</v>
      </c>
      <c r="D41" s="3"/>
      <c r="E41" s="1"/>
      <c r="F41" s="1"/>
    </row>
    <row r="42" spans="1:6" ht="60" x14ac:dyDescent="0.25">
      <c r="A42" s="11">
        <v>2</v>
      </c>
      <c r="B42" s="50" t="s">
        <v>61</v>
      </c>
      <c r="C42" s="11">
        <v>935</v>
      </c>
      <c r="D42" s="3"/>
      <c r="E42" s="1"/>
      <c r="F42" s="1"/>
    </row>
    <row r="43" spans="1:6" x14ac:dyDescent="0.25">
      <c r="A43" s="11"/>
      <c r="B43" s="70" t="s">
        <v>86</v>
      </c>
      <c r="C43" s="3">
        <f>SUM(C41:C42)</f>
        <v>2158.92</v>
      </c>
      <c r="D43" s="3">
        <f>C43+D39</f>
        <v>28259.059999999998</v>
      </c>
      <c r="E43" s="1"/>
      <c r="F43" s="1"/>
    </row>
    <row r="44" spans="1:6" x14ac:dyDescent="0.25">
      <c r="A44" s="7"/>
      <c r="B44" s="3" t="s">
        <v>12</v>
      </c>
      <c r="C44" s="7"/>
      <c r="D44" s="7"/>
      <c r="E44" s="1"/>
      <c r="F44" s="1"/>
    </row>
    <row r="45" spans="1:6" ht="30" x14ac:dyDescent="0.25">
      <c r="A45" s="11">
        <v>1</v>
      </c>
      <c r="B45" s="50" t="s">
        <v>60</v>
      </c>
      <c r="C45" s="11">
        <v>1223.92</v>
      </c>
      <c r="D45" s="3"/>
      <c r="E45" s="1"/>
      <c r="F45" s="1"/>
    </row>
    <row r="46" spans="1:6" ht="60" x14ac:dyDescent="0.25">
      <c r="A46" s="11">
        <v>2</v>
      </c>
      <c r="B46" s="50" t="s">
        <v>61</v>
      </c>
      <c r="C46" s="11">
        <v>935</v>
      </c>
      <c r="D46" s="3"/>
      <c r="E46" s="1"/>
      <c r="F46" s="1"/>
    </row>
    <row r="47" spans="1:6" x14ac:dyDescent="0.25">
      <c r="A47" s="11">
        <v>3</v>
      </c>
      <c r="B47" s="11" t="s">
        <v>87</v>
      </c>
      <c r="C47" s="11">
        <v>1117.5</v>
      </c>
      <c r="D47" s="11"/>
      <c r="E47" s="1"/>
      <c r="F47" s="1"/>
    </row>
    <row r="48" spans="1:6" ht="30" x14ac:dyDescent="0.25">
      <c r="A48" s="11">
        <v>4</v>
      </c>
      <c r="B48" s="11" t="s">
        <v>88</v>
      </c>
      <c r="C48" s="11">
        <v>197.5</v>
      </c>
      <c r="D48" s="11"/>
      <c r="E48" s="1"/>
      <c r="F48" s="1"/>
    </row>
    <row r="49" spans="1:6" x14ac:dyDescent="0.25">
      <c r="A49" s="11"/>
      <c r="B49" s="70" t="s">
        <v>89</v>
      </c>
      <c r="C49" s="3">
        <f>SUM(C45:C48)</f>
        <v>3473.92</v>
      </c>
      <c r="D49" s="3">
        <f>C49+D43</f>
        <v>31732.979999999996</v>
      </c>
      <c r="E49" s="1"/>
      <c r="F49" s="1"/>
    </row>
    <row r="50" spans="1:6" x14ac:dyDescent="0.25">
      <c r="A50" s="7"/>
      <c r="B50" s="3" t="s">
        <v>13</v>
      </c>
      <c r="C50" s="7"/>
      <c r="D50" s="7"/>
      <c r="E50" s="1"/>
      <c r="F50" s="1"/>
    </row>
    <row r="51" spans="1:6" ht="30" x14ac:dyDescent="0.25">
      <c r="A51" s="11">
        <v>1</v>
      </c>
      <c r="B51" s="50" t="s">
        <v>60</v>
      </c>
      <c r="C51" s="11">
        <v>1223.92</v>
      </c>
      <c r="D51" s="3"/>
      <c r="E51" s="1"/>
      <c r="F51" s="1"/>
    </row>
    <row r="52" spans="1:6" ht="60" x14ac:dyDescent="0.25">
      <c r="A52" s="11">
        <v>2</v>
      </c>
      <c r="B52" s="50" t="s">
        <v>61</v>
      </c>
      <c r="C52" s="11">
        <v>935</v>
      </c>
      <c r="D52" s="3"/>
      <c r="E52" s="1"/>
      <c r="F52" s="1"/>
    </row>
    <row r="53" spans="1:6" x14ac:dyDescent="0.25">
      <c r="A53" s="11">
        <v>3</v>
      </c>
      <c r="B53" s="39" t="s">
        <v>92</v>
      </c>
      <c r="C53" s="11">
        <v>410.7</v>
      </c>
      <c r="D53" s="11"/>
      <c r="E53" s="1"/>
      <c r="F53" s="1"/>
    </row>
    <row r="54" spans="1:6" x14ac:dyDescent="0.25">
      <c r="A54" s="11">
        <v>4</v>
      </c>
      <c r="B54" s="11" t="s">
        <v>93</v>
      </c>
      <c r="C54" s="11">
        <v>850</v>
      </c>
      <c r="D54" s="3"/>
      <c r="E54" s="1"/>
      <c r="F54" s="1"/>
    </row>
    <row r="55" spans="1:6" x14ac:dyDescent="0.25">
      <c r="A55" s="11"/>
      <c r="B55" s="3" t="s">
        <v>94</v>
      </c>
      <c r="C55" s="3">
        <f>SUM(C51:C54)</f>
        <v>3419.62</v>
      </c>
      <c r="D55" s="3">
        <f>C55+D49</f>
        <v>35152.6</v>
      </c>
      <c r="E55" s="1"/>
      <c r="F55" s="1"/>
    </row>
    <row r="56" spans="1:6" x14ac:dyDescent="0.25">
      <c r="A56" s="7"/>
      <c r="B56" s="3" t="s">
        <v>14</v>
      </c>
      <c r="C56" s="7"/>
      <c r="D56" s="7"/>
      <c r="E56" s="1"/>
      <c r="F56" s="1"/>
    </row>
    <row r="57" spans="1:6" ht="30" x14ac:dyDescent="0.25">
      <c r="A57" s="11">
        <v>1</v>
      </c>
      <c r="B57" s="50" t="s">
        <v>60</v>
      </c>
      <c r="C57" s="11">
        <v>1223.92</v>
      </c>
      <c r="D57" s="3"/>
      <c r="E57" s="1"/>
      <c r="F57" s="1"/>
    </row>
    <row r="58" spans="1:6" ht="60" x14ac:dyDescent="0.25">
      <c r="A58" s="11">
        <v>2</v>
      </c>
      <c r="B58" s="50" t="s">
        <v>61</v>
      </c>
      <c r="C58" s="11">
        <v>935</v>
      </c>
      <c r="D58" s="3"/>
      <c r="E58" s="1"/>
      <c r="F58" s="1"/>
    </row>
    <row r="59" spans="1:6" x14ac:dyDescent="0.25">
      <c r="A59" s="11"/>
      <c r="B59" s="70" t="s">
        <v>96</v>
      </c>
      <c r="C59" s="3">
        <f>SUM(C57:C58)</f>
        <v>2158.92</v>
      </c>
      <c r="D59" s="3">
        <f>C59+D55</f>
        <v>37311.519999999997</v>
      </c>
      <c r="E59" s="1"/>
      <c r="F59" s="1"/>
    </row>
    <row r="60" spans="1:6" x14ac:dyDescent="0.25">
      <c r="A60" s="7"/>
      <c r="B60" s="3" t="s">
        <v>15</v>
      </c>
      <c r="C60" s="7"/>
      <c r="D60" s="7"/>
      <c r="E60" s="1"/>
      <c r="F60" s="1"/>
    </row>
    <row r="61" spans="1:6" ht="30" x14ac:dyDescent="0.25">
      <c r="A61" s="11">
        <v>1</v>
      </c>
      <c r="B61" s="50" t="s">
        <v>60</v>
      </c>
      <c r="C61" s="11">
        <v>1223.92</v>
      </c>
      <c r="D61" s="3"/>
      <c r="E61" s="1"/>
      <c r="F61" s="1"/>
    </row>
    <row r="62" spans="1:6" ht="60" x14ac:dyDescent="0.25">
      <c r="A62" s="11">
        <v>2</v>
      </c>
      <c r="B62" s="50" t="s">
        <v>61</v>
      </c>
      <c r="C62" s="11">
        <v>935</v>
      </c>
      <c r="D62" s="3"/>
      <c r="E62" s="1"/>
      <c r="F62" s="1"/>
    </row>
    <row r="63" spans="1:6" x14ac:dyDescent="0.25">
      <c r="A63" s="11"/>
      <c r="B63" s="70" t="s">
        <v>97</v>
      </c>
      <c r="C63" s="3">
        <f>SUM(C61:C62)</f>
        <v>2158.92</v>
      </c>
      <c r="D63" s="3">
        <f>C63+D59</f>
        <v>39470.439999999995</v>
      </c>
      <c r="E63" s="1"/>
      <c r="F63" s="1"/>
    </row>
    <row r="64" spans="1:6" x14ac:dyDescent="0.25">
      <c r="A64" s="11"/>
      <c r="B64" s="3"/>
      <c r="C64" s="11"/>
      <c r="D64" s="11"/>
      <c r="E64" s="1"/>
      <c r="F64" s="1"/>
    </row>
    <row r="65" spans="1:6" x14ac:dyDescent="0.25">
      <c r="A65" s="11"/>
      <c r="B65" s="11"/>
      <c r="C65" s="11"/>
      <c r="D65" s="11"/>
      <c r="E65" s="1"/>
      <c r="F65" s="1"/>
    </row>
    <row r="66" spans="1:6" x14ac:dyDescent="0.25">
      <c r="A66" s="11"/>
      <c r="B66" s="11"/>
      <c r="C66" s="11"/>
      <c r="D66" s="11"/>
      <c r="E66" s="1"/>
      <c r="F66" s="1"/>
    </row>
    <row r="67" spans="1:6" x14ac:dyDescent="0.25">
      <c r="A67" s="11"/>
      <c r="B67" s="11"/>
      <c r="C67" s="11"/>
      <c r="D67" s="3"/>
      <c r="E67" s="1"/>
      <c r="F67" s="1"/>
    </row>
    <row r="68" spans="1:6" x14ac:dyDescent="0.25">
      <c r="A68" s="11"/>
      <c r="B68" s="11"/>
      <c r="C68" s="11"/>
      <c r="D68" s="11"/>
      <c r="E68" s="1"/>
      <c r="F68" s="1"/>
    </row>
    <row r="69" spans="1:6" x14ac:dyDescent="0.25">
      <c r="A69" s="11"/>
      <c r="B69" s="3"/>
      <c r="C69" s="3"/>
      <c r="D69" s="3"/>
      <c r="E69" s="1"/>
      <c r="F69" s="1"/>
    </row>
    <row r="70" spans="1:6" x14ac:dyDescent="0.25">
      <c r="A70" s="11"/>
      <c r="B70" s="3"/>
      <c r="C70" s="11"/>
      <c r="D70" s="13"/>
    </row>
    <row r="71" spans="1:6" x14ac:dyDescent="0.25">
      <c r="A71" s="11"/>
      <c r="B71" s="11"/>
      <c r="C71" s="11"/>
      <c r="D71" s="13"/>
    </row>
    <row r="72" spans="1:6" x14ac:dyDescent="0.25">
      <c r="A72" s="11"/>
      <c r="B72" s="11"/>
      <c r="C72" s="11"/>
      <c r="D72" s="13"/>
    </row>
    <row r="73" spans="1:6" x14ac:dyDescent="0.25">
      <c r="A73" s="11"/>
      <c r="B73" s="11"/>
      <c r="C73" s="11"/>
      <c r="D73" s="13"/>
    </row>
    <row r="74" spans="1:6" x14ac:dyDescent="0.25">
      <c r="A74" s="11"/>
      <c r="B74" s="11"/>
      <c r="C74" s="11"/>
      <c r="D74" s="13"/>
    </row>
    <row r="75" spans="1:6" x14ac:dyDescent="0.25">
      <c r="A75" s="13"/>
      <c r="B75" s="3"/>
      <c r="C75" s="12"/>
      <c r="D75" s="12"/>
    </row>
    <row r="76" spans="1:6" x14ac:dyDescent="0.25">
      <c r="A76" s="13"/>
      <c r="B76" s="3"/>
      <c r="C76" s="13"/>
      <c r="D76" s="13"/>
    </row>
    <row r="77" spans="1:6" x14ac:dyDescent="0.25">
      <c r="A77" s="11"/>
      <c r="B77" s="11"/>
      <c r="C77" s="11"/>
      <c r="D77" s="13"/>
    </row>
    <row r="78" spans="1:6" x14ac:dyDescent="0.25">
      <c r="A78" s="11"/>
      <c r="B78" s="11"/>
      <c r="C78" s="11"/>
      <c r="D78" s="13"/>
    </row>
    <row r="79" spans="1:6" x14ac:dyDescent="0.25">
      <c r="A79" s="11"/>
      <c r="B79" s="11"/>
      <c r="C79" s="11"/>
      <c r="D79" s="13"/>
    </row>
    <row r="80" spans="1:6" x14ac:dyDescent="0.25">
      <c r="A80" s="11"/>
      <c r="B80" s="11"/>
      <c r="C80" s="11"/>
      <c r="D80" s="13"/>
    </row>
    <row r="81" spans="1:4" x14ac:dyDescent="0.25">
      <c r="A81" s="13"/>
      <c r="B81" s="3"/>
      <c r="C81" s="12"/>
      <c r="D81" s="12"/>
    </row>
    <row r="82" spans="1:4" x14ac:dyDescent="0.25">
      <c r="A82" s="13"/>
      <c r="B82" s="3"/>
      <c r="C82" s="13"/>
      <c r="D82" s="13"/>
    </row>
    <row r="83" spans="1:4" x14ac:dyDescent="0.25">
      <c r="A83" s="11"/>
      <c r="B83" s="11"/>
      <c r="C83" s="11"/>
      <c r="D83" s="13"/>
    </row>
    <row r="84" spans="1:4" x14ac:dyDescent="0.25">
      <c r="A84" s="11"/>
      <c r="B84" s="11"/>
      <c r="C84" s="11"/>
      <c r="D84" s="13"/>
    </row>
    <row r="85" spans="1:4" x14ac:dyDescent="0.25">
      <c r="A85" s="11"/>
      <c r="B85" s="11"/>
      <c r="C85" s="11"/>
      <c r="D85" s="13"/>
    </row>
    <row r="86" spans="1:4" x14ac:dyDescent="0.25">
      <c r="B86" s="36"/>
      <c r="C86" s="21"/>
      <c r="D86" s="2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workbookViewId="0">
      <selection activeCell="D15" sqref="D15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73" t="s">
        <v>63</v>
      </c>
      <c r="C1" s="73"/>
      <c r="D1" s="73"/>
      <c r="E1" s="6"/>
      <c r="F1" s="6"/>
      <c r="G1" s="6"/>
      <c r="H1" s="6"/>
    </row>
    <row r="2" spans="1:8" ht="15.95" customHeight="1" x14ac:dyDescent="0.25">
      <c r="A2" s="1"/>
      <c r="B2" s="2" t="s">
        <v>58</v>
      </c>
      <c r="C2" s="35"/>
      <c r="D2" s="35"/>
      <c r="E2" s="1"/>
      <c r="F2" s="1"/>
      <c r="G2" s="1"/>
      <c r="H2" s="1"/>
    </row>
    <row r="3" spans="1:8" ht="15.95" customHeight="1" x14ac:dyDescent="0.25">
      <c r="A3" s="1"/>
      <c r="B3" s="73" t="s">
        <v>6</v>
      </c>
      <c r="C3" s="73"/>
      <c r="D3" s="73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25</v>
      </c>
      <c r="E4" s="1"/>
      <c r="F4" s="1"/>
      <c r="G4" s="1"/>
      <c r="H4" s="1"/>
    </row>
    <row r="5" spans="1:8" x14ac:dyDescent="0.25">
      <c r="A5" s="7"/>
      <c r="B5" s="3" t="s">
        <v>5</v>
      </c>
      <c r="C5" s="7"/>
      <c r="D5" s="7"/>
      <c r="E5" s="1"/>
      <c r="F5" s="1"/>
      <c r="G5" s="1"/>
      <c r="H5" s="1"/>
    </row>
    <row r="6" spans="1:8" x14ac:dyDescent="0.25">
      <c r="A6" s="7">
        <v>1</v>
      </c>
      <c r="B6" s="50" t="s">
        <v>68</v>
      </c>
      <c r="C6" s="50">
        <v>2370</v>
      </c>
      <c r="D6" s="3">
        <f>C6</f>
        <v>2370</v>
      </c>
      <c r="E6" s="1"/>
      <c r="F6" s="1"/>
      <c r="G6" s="1"/>
      <c r="H6" s="1"/>
    </row>
    <row r="7" spans="1:8" s="4" customFormat="1" x14ac:dyDescent="0.25">
      <c r="A7" s="3"/>
      <c r="B7" s="49" t="s">
        <v>9</v>
      </c>
      <c r="C7" s="50"/>
      <c r="D7" s="50"/>
    </row>
    <row r="8" spans="1:8" s="1" customFormat="1" ht="15" customHeight="1" x14ac:dyDescent="0.25">
      <c r="A8" s="11">
        <v>1</v>
      </c>
      <c r="B8" s="50" t="s">
        <v>81</v>
      </c>
      <c r="C8" s="50">
        <v>901</v>
      </c>
      <c r="D8" s="49"/>
    </row>
    <row r="9" spans="1:8" s="1" customFormat="1" ht="15" customHeight="1" x14ac:dyDescent="0.25">
      <c r="A9" s="11">
        <v>2</v>
      </c>
      <c r="B9" s="50" t="s">
        <v>82</v>
      </c>
      <c r="C9" s="50">
        <v>2800</v>
      </c>
      <c r="D9" s="50"/>
    </row>
    <row r="10" spans="1:8" s="1" customFormat="1" ht="15" customHeight="1" x14ac:dyDescent="0.25">
      <c r="A10" s="11"/>
      <c r="B10" s="49" t="s">
        <v>80</v>
      </c>
      <c r="C10" s="49">
        <f>SUM(C8:C9)</f>
        <v>3701</v>
      </c>
      <c r="D10" s="49">
        <f>C10+D6</f>
        <v>6071</v>
      </c>
    </row>
    <row r="11" spans="1:8" s="1" customFormat="1" ht="15" customHeight="1" x14ac:dyDescent="0.25">
      <c r="A11" s="11"/>
      <c r="B11" s="49" t="s">
        <v>12</v>
      </c>
      <c r="C11" s="50"/>
      <c r="D11" s="50"/>
    </row>
    <row r="12" spans="1:8" s="1" customFormat="1" x14ac:dyDescent="0.25">
      <c r="A12" s="11">
        <v>1</v>
      </c>
      <c r="B12" s="50" t="s">
        <v>90</v>
      </c>
      <c r="C12" s="49">
        <v>226.2</v>
      </c>
      <c r="D12" s="49">
        <f>C12+D10</f>
        <v>6297.2</v>
      </c>
    </row>
    <row r="13" spans="1:8" s="1" customFormat="1" x14ac:dyDescent="0.25">
      <c r="A13" s="11"/>
      <c r="B13" s="49" t="s">
        <v>13</v>
      </c>
      <c r="C13" s="50"/>
      <c r="D13" s="49"/>
    </row>
    <row r="14" spans="1:8" s="1" customFormat="1" ht="30" x14ac:dyDescent="0.25">
      <c r="A14" s="11">
        <v>1</v>
      </c>
      <c r="B14" s="50" t="s">
        <v>95</v>
      </c>
      <c r="C14" s="49">
        <v>2935.12</v>
      </c>
      <c r="D14" s="49">
        <f>C14+D12</f>
        <v>9232.32</v>
      </c>
    </row>
    <row r="15" spans="1:8" s="4" customFormat="1" x14ac:dyDescent="0.25">
      <c r="A15" s="11"/>
      <c r="B15" s="49"/>
      <c r="C15" s="50"/>
      <c r="D15" s="49"/>
    </row>
    <row r="16" spans="1:8" s="4" customFormat="1" x14ac:dyDescent="0.25">
      <c r="A16" s="3"/>
      <c r="B16" s="50"/>
      <c r="C16" s="50"/>
      <c r="D16" s="49"/>
    </row>
    <row r="17" spans="1:4" s="1" customFormat="1" x14ac:dyDescent="0.25">
      <c r="A17" s="11"/>
      <c r="B17" s="49"/>
      <c r="C17" s="49"/>
      <c r="D17" s="49"/>
    </row>
    <row r="18" spans="1:4" s="1" customFormat="1" x14ac:dyDescent="0.25">
      <c r="A18" s="11"/>
      <c r="B18" s="50"/>
      <c r="C18" s="50"/>
      <c r="D18" s="49"/>
    </row>
    <row r="19" spans="1:4" s="1" customFormat="1" x14ac:dyDescent="0.25">
      <c r="A19" s="11"/>
      <c r="B19" s="50"/>
      <c r="C19" s="50"/>
      <c r="D19" s="50"/>
    </row>
    <row r="20" spans="1:4" s="1" customFormat="1" x14ac:dyDescent="0.25">
      <c r="A20" s="11"/>
      <c r="B20" s="49"/>
      <c r="C20" s="49"/>
      <c r="D20" s="49"/>
    </row>
    <row r="21" spans="1:4" s="4" customFormat="1" x14ac:dyDescent="0.25">
      <c r="A21" s="3"/>
      <c r="B21" s="49"/>
      <c r="C21" s="49"/>
      <c r="D21" s="49"/>
    </row>
    <row r="22" spans="1:4" s="1" customFormat="1" x14ac:dyDescent="0.25">
      <c r="A22" s="11"/>
      <c r="B22" s="50"/>
      <c r="C22" s="50"/>
      <c r="D22" s="50"/>
    </row>
    <row r="23" spans="1:4" s="1" customFormat="1" x14ac:dyDescent="0.25">
      <c r="A23" s="11"/>
      <c r="B23" s="50"/>
      <c r="C23" s="50"/>
      <c r="D23" s="50"/>
    </row>
    <row r="24" spans="1:4" s="1" customFormat="1" x14ac:dyDescent="0.25">
      <c r="A24" s="11"/>
      <c r="B24" s="49"/>
      <c r="C24" s="49"/>
      <c r="D24" s="49"/>
    </row>
    <row r="25" spans="1:4" s="1" customFormat="1" x14ac:dyDescent="0.25">
      <c r="A25" s="3"/>
      <c r="B25" s="49"/>
      <c r="C25" s="49"/>
      <c r="D25" s="49"/>
    </row>
    <row r="26" spans="1:4" s="1" customFormat="1" ht="15.75" customHeight="1" x14ac:dyDescent="0.25">
      <c r="A26" s="11"/>
      <c r="B26" s="50"/>
      <c r="C26" s="50"/>
      <c r="D26" s="50"/>
    </row>
    <row r="27" spans="1:4" s="1" customFormat="1" x14ac:dyDescent="0.25">
      <c r="A27" s="11"/>
      <c r="B27" s="3"/>
      <c r="C27" s="3"/>
      <c r="D27" s="3"/>
    </row>
    <row r="28" spans="1:4" s="1" customFormat="1" x14ac:dyDescent="0.25">
      <c r="A28" s="11"/>
      <c r="B28" s="11"/>
      <c r="C28" s="3"/>
      <c r="D28" s="3"/>
    </row>
    <row r="29" spans="1:4" x14ac:dyDescent="0.25">
      <c r="A29" s="13"/>
      <c r="B29" s="3"/>
      <c r="C29" s="13"/>
      <c r="D29" s="13"/>
    </row>
    <row r="30" spans="1:4" x14ac:dyDescent="0.25">
      <c r="A30" s="13"/>
      <c r="B30" s="11"/>
      <c r="C30" s="13"/>
      <c r="D30" s="13"/>
    </row>
    <row r="31" spans="1:4" x14ac:dyDescent="0.25">
      <c r="A31" s="13"/>
      <c r="B31" s="11"/>
      <c r="C31" s="13"/>
      <c r="D31" s="13"/>
    </row>
    <row r="32" spans="1:4" x14ac:dyDescent="0.25">
      <c r="A32" s="13"/>
      <c r="B32" s="11"/>
      <c r="C32" s="13"/>
      <c r="D32" s="13"/>
    </row>
    <row r="33" spans="1:4" x14ac:dyDescent="0.25">
      <c r="A33" s="13"/>
      <c r="B33" s="3"/>
      <c r="C33" s="12"/>
      <c r="D33" s="12"/>
    </row>
    <row r="34" spans="1:4" x14ac:dyDescent="0.25">
      <c r="A34" s="13"/>
      <c r="B34" s="3"/>
      <c r="C34" s="13"/>
      <c r="D34" s="13"/>
    </row>
    <row r="35" spans="1:4" x14ac:dyDescent="0.25">
      <c r="A35" s="13"/>
      <c r="B35" s="11"/>
      <c r="C35" s="13"/>
      <c r="D35" s="13"/>
    </row>
    <row r="36" spans="1:4" x14ac:dyDescent="0.25">
      <c r="A36" s="13"/>
      <c r="B36" s="3"/>
      <c r="C36" s="12"/>
      <c r="D36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0"/>
  <sheetViews>
    <sheetView workbookViewId="0">
      <selection activeCell="D9" sqref="D9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15.75" x14ac:dyDescent="0.25">
      <c r="A1" s="1"/>
      <c r="B1" s="73" t="s">
        <v>63</v>
      </c>
      <c r="C1" s="73"/>
      <c r="D1" s="73"/>
    </row>
    <row r="2" spans="1:4" ht="15.75" x14ac:dyDescent="0.25">
      <c r="A2" s="1"/>
      <c r="B2" s="2" t="s">
        <v>58</v>
      </c>
      <c r="C2" s="35"/>
      <c r="D2" s="35"/>
    </row>
    <row r="3" spans="1:4" ht="15.75" x14ac:dyDescent="0.25">
      <c r="A3" s="1"/>
      <c r="B3" s="73" t="s">
        <v>32</v>
      </c>
      <c r="C3" s="73"/>
      <c r="D3" s="73"/>
    </row>
    <row r="4" spans="1:4" ht="26.25" x14ac:dyDescent="0.25">
      <c r="A4" s="9"/>
      <c r="B4" s="8" t="s">
        <v>0</v>
      </c>
      <c r="C4" s="7" t="s">
        <v>1</v>
      </c>
      <c r="D4" s="8" t="s">
        <v>25</v>
      </c>
    </row>
    <row r="5" spans="1:4" x14ac:dyDescent="0.25">
      <c r="A5" s="50"/>
      <c r="B5" s="49" t="s">
        <v>8</v>
      </c>
      <c r="C5" s="50"/>
      <c r="D5" s="50"/>
    </row>
    <row r="6" spans="1:4" ht="30" x14ac:dyDescent="0.25">
      <c r="A6" s="50">
        <v>1</v>
      </c>
      <c r="B6" s="50" t="s">
        <v>76</v>
      </c>
      <c r="C6" s="53">
        <v>5815.02</v>
      </c>
      <c r="D6" s="49">
        <f>C6</f>
        <v>5815.02</v>
      </c>
    </row>
    <row r="7" spans="1:4" x14ac:dyDescent="0.25">
      <c r="A7" s="50"/>
      <c r="B7" s="49" t="s">
        <v>12</v>
      </c>
      <c r="C7" s="53"/>
      <c r="D7" s="49"/>
    </row>
    <row r="8" spans="1:4" x14ac:dyDescent="0.25">
      <c r="A8" s="50">
        <v>1</v>
      </c>
      <c r="B8" s="50" t="s">
        <v>91</v>
      </c>
      <c r="C8" s="53">
        <v>417</v>
      </c>
      <c r="D8" s="49">
        <f>C8+D6</f>
        <v>6232.02</v>
      </c>
    </row>
    <row r="9" spans="1:4" x14ac:dyDescent="0.25">
      <c r="A9" s="50"/>
      <c r="B9" s="49"/>
      <c r="C9" s="50"/>
      <c r="D9" s="49"/>
    </row>
    <row r="10" spans="1:4" x14ac:dyDescent="0.25">
      <c r="A10" s="50"/>
      <c r="B10" s="50"/>
      <c r="C10" s="50"/>
      <c r="D10" s="49"/>
    </row>
    <row r="11" spans="1:4" x14ac:dyDescent="0.25">
      <c r="A11" s="50"/>
      <c r="B11" s="49"/>
      <c r="C11" s="50"/>
      <c r="D11" s="50"/>
    </row>
    <row r="12" spans="1:4" x14ac:dyDescent="0.25">
      <c r="A12" s="50"/>
      <c r="B12" s="50"/>
      <c r="C12" s="50"/>
      <c r="D12" s="49"/>
    </row>
    <row r="13" spans="1:4" x14ac:dyDescent="0.25">
      <c r="A13" s="50"/>
      <c r="B13" s="50"/>
      <c r="C13" s="50"/>
      <c r="D13" s="50"/>
    </row>
    <row r="14" spans="1:4" x14ac:dyDescent="0.25">
      <c r="A14" s="50"/>
      <c r="B14" s="49"/>
      <c r="C14" s="49"/>
      <c r="D14" s="49"/>
    </row>
    <row r="15" spans="1:4" x14ac:dyDescent="0.25">
      <c r="A15" s="50"/>
      <c r="B15" s="49"/>
      <c r="C15" s="50"/>
      <c r="D15" s="49"/>
    </row>
    <row r="16" spans="1:4" x14ac:dyDescent="0.25">
      <c r="A16" s="50"/>
      <c r="B16" s="50"/>
      <c r="C16" s="50"/>
      <c r="D16" s="50"/>
    </row>
    <row r="17" spans="1:4" x14ac:dyDescent="0.25">
      <c r="A17" s="50"/>
      <c r="B17" s="50"/>
      <c r="C17" s="50"/>
      <c r="D17" s="49"/>
    </row>
    <row r="18" spans="1:4" x14ac:dyDescent="0.25">
      <c r="A18" s="50"/>
      <c r="B18" s="49"/>
      <c r="C18" s="49"/>
      <c r="D18" s="49"/>
    </row>
    <row r="19" spans="1:4" x14ac:dyDescent="0.25">
      <c r="A19" s="50"/>
      <c r="B19" s="49"/>
      <c r="C19" s="50"/>
      <c r="D19" s="50"/>
    </row>
    <row r="20" spans="1:4" x14ac:dyDescent="0.25">
      <c r="A20" s="50"/>
      <c r="B20" s="50"/>
      <c r="C20" s="50"/>
      <c r="D20" s="49"/>
    </row>
    <row r="21" spans="1:4" x14ac:dyDescent="0.25">
      <c r="A21" s="50"/>
      <c r="B21" s="49"/>
      <c r="C21" s="49"/>
      <c r="D21" s="49"/>
    </row>
    <row r="22" spans="1:4" x14ac:dyDescent="0.25">
      <c r="A22" s="50"/>
      <c r="B22" s="49"/>
      <c r="C22" s="50"/>
      <c r="D22" s="50"/>
    </row>
    <row r="23" spans="1:4" x14ac:dyDescent="0.25">
      <c r="A23" s="50"/>
      <c r="B23" s="50"/>
      <c r="C23" s="50"/>
      <c r="D23" s="49"/>
    </row>
    <row r="24" spans="1:4" x14ac:dyDescent="0.25">
      <c r="A24" s="50"/>
      <c r="B24" s="50"/>
      <c r="C24" s="50"/>
      <c r="D24" s="49"/>
    </row>
    <row r="25" spans="1:4" x14ac:dyDescent="0.25">
      <c r="A25" s="49"/>
      <c r="B25" s="49"/>
      <c r="C25" s="49"/>
      <c r="D25" s="49"/>
    </row>
    <row r="26" spans="1:4" x14ac:dyDescent="0.25">
      <c r="A26" s="49"/>
      <c r="B26" s="49"/>
      <c r="C26" s="50"/>
      <c r="D26" s="50"/>
    </row>
    <row r="27" spans="1:4" x14ac:dyDescent="0.25">
      <c r="A27" s="50"/>
      <c r="B27" s="50"/>
      <c r="C27" s="50"/>
      <c r="D27" s="49"/>
    </row>
    <row r="28" spans="1:4" x14ac:dyDescent="0.25">
      <c r="A28" s="50"/>
      <c r="B28" s="50"/>
      <c r="C28" s="50"/>
      <c r="D28" s="49"/>
    </row>
    <row r="29" spans="1:4" x14ac:dyDescent="0.25">
      <c r="A29" s="51"/>
      <c r="B29" s="50"/>
      <c r="C29" s="51"/>
      <c r="D29" s="52"/>
    </row>
    <row r="30" spans="1:4" x14ac:dyDescent="0.25">
      <c r="A30" s="51"/>
      <c r="B30" s="49"/>
      <c r="C30" s="51"/>
      <c r="D30" s="51"/>
    </row>
    <row r="31" spans="1:4" x14ac:dyDescent="0.25">
      <c r="A31" s="51"/>
      <c r="B31" s="50"/>
      <c r="C31" s="51"/>
      <c r="D31" s="51"/>
    </row>
    <row r="32" spans="1:4" x14ac:dyDescent="0.25">
      <c r="A32" s="51"/>
      <c r="B32" s="50"/>
      <c r="C32" s="51"/>
      <c r="D32" s="51"/>
    </row>
    <row r="33" spans="1:4" x14ac:dyDescent="0.25">
      <c r="A33" s="51"/>
      <c r="B33" s="50"/>
      <c r="C33" s="51"/>
      <c r="D33" s="52"/>
    </row>
    <row r="34" spans="1:4" x14ac:dyDescent="0.25">
      <c r="A34" s="51"/>
      <c r="B34" s="50"/>
      <c r="C34" s="51"/>
      <c r="D34" s="51"/>
    </row>
    <row r="35" spans="1:4" x14ac:dyDescent="0.25">
      <c r="A35" s="51"/>
      <c r="B35" s="50"/>
      <c r="C35" s="51"/>
      <c r="D35" s="51"/>
    </row>
    <row r="36" spans="1:4" x14ac:dyDescent="0.25">
      <c r="A36" s="51"/>
      <c r="B36" s="50"/>
      <c r="C36" s="51"/>
      <c r="D36" s="51"/>
    </row>
    <row r="37" spans="1:4" x14ac:dyDescent="0.25">
      <c r="A37" s="51"/>
      <c r="B37" s="49"/>
      <c r="C37" s="52"/>
      <c r="D37" s="52"/>
    </row>
    <row r="38" spans="1:4" x14ac:dyDescent="0.25">
      <c r="A38" s="51"/>
      <c r="B38" s="49"/>
      <c r="C38" s="51"/>
      <c r="D38" s="51"/>
    </row>
    <row r="39" spans="1:4" x14ac:dyDescent="0.25">
      <c r="A39" s="51"/>
      <c r="B39" s="50"/>
      <c r="C39" s="51"/>
      <c r="D39" s="51"/>
    </row>
    <row r="40" spans="1:4" x14ac:dyDescent="0.25">
      <c r="A40" s="51"/>
      <c r="B40" s="49"/>
      <c r="C40" s="52"/>
      <c r="D40" s="5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C9" sqref="C9"/>
    </sheetView>
  </sheetViews>
  <sheetFormatPr defaultRowHeight="15" x14ac:dyDescent="0.25"/>
  <cols>
    <col min="1" max="1" width="4" customWidth="1"/>
    <col min="2" max="2" width="48.28515625" customWidth="1"/>
    <col min="3" max="3" width="11.28515625" customWidth="1"/>
    <col min="4" max="4" width="13.140625" customWidth="1"/>
  </cols>
  <sheetData>
    <row r="1" spans="1:8" ht="15.95" customHeight="1" x14ac:dyDescent="0.35">
      <c r="A1" s="1"/>
      <c r="B1" s="73" t="s">
        <v>63</v>
      </c>
      <c r="C1" s="73"/>
      <c r="D1" s="73"/>
      <c r="E1" s="6"/>
      <c r="F1" s="6"/>
      <c r="G1" s="6"/>
      <c r="H1" s="6"/>
    </row>
    <row r="2" spans="1:8" ht="15.95" customHeight="1" x14ac:dyDescent="0.25">
      <c r="A2" s="1"/>
      <c r="B2" s="74" t="s">
        <v>58</v>
      </c>
      <c r="C2" s="74"/>
      <c r="D2" s="74"/>
      <c r="E2" s="1"/>
      <c r="F2" s="1"/>
      <c r="G2" s="1"/>
      <c r="H2" s="1"/>
    </row>
    <row r="3" spans="1:8" ht="15.95" customHeight="1" x14ac:dyDescent="0.25">
      <c r="A3" s="1"/>
      <c r="B3" s="73" t="s">
        <v>33</v>
      </c>
      <c r="C3" s="73"/>
      <c r="D3" s="73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25</v>
      </c>
      <c r="E4" s="1"/>
      <c r="F4" s="1"/>
      <c r="G4" s="1"/>
      <c r="H4" s="1"/>
    </row>
    <row r="5" spans="1:8" x14ac:dyDescent="0.25">
      <c r="A5" s="61"/>
      <c r="B5" s="49" t="s">
        <v>8</v>
      </c>
      <c r="C5" s="61"/>
      <c r="D5" s="9"/>
      <c r="E5" s="1"/>
      <c r="F5" s="1"/>
      <c r="G5" s="1"/>
      <c r="H5" s="1"/>
    </row>
    <row r="6" spans="1:8" x14ac:dyDescent="0.25">
      <c r="A6" s="50">
        <v>1</v>
      </c>
      <c r="B6" s="50" t="s">
        <v>77</v>
      </c>
      <c r="C6" s="53">
        <v>109890</v>
      </c>
      <c r="D6" s="3"/>
    </row>
    <row r="7" spans="1:8" x14ac:dyDescent="0.25">
      <c r="A7" s="51">
        <v>2</v>
      </c>
      <c r="B7" s="51" t="s">
        <v>78</v>
      </c>
      <c r="C7" s="62">
        <v>109890</v>
      </c>
      <c r="D7" s="12"/>
    </row>
    <row r="8" spans="1:8" x14ac:dyDescent="0.25">
      <c r="A8" s="51">
        <v>3</v>
      </c>
      <c r="B8" s="50" t="s">
        <v>79</v>
      </c>
      <c r="C8" s="62">
        <v>7084.5</v>
      </c>
      <c r="D8" s="67"/>
    </row>
    <row r="9" spans="1:8" x14ac:dyDescent="0.25">
      <c r="A9" s="63"/>
      <c r="B9" s="69" t="s">
        <v>75</v>
      </c>
      <c r="C9" s="52">
        <f>SUM(C6:C8)</f>
        <v>226864.5</v>
      </c>
      <c r="D9" s="12">
        <f>C9</f>
        <v>226864.5</v>
      </c>
    </row>
    <row r="10" spans="1:8" x14ac:dyDescent="0.25">
      <c r="A10" s="64"/>
      <c r="B10" s="65"/>
      <c r="C10" s="66"/>
      <c r="D10" s="48"/>
    </row>
    <row r="11" spans="1:8" x14ac:dyDescent="0.25">
      <c r="A11" s="51"/>
      <c r="B11" s="50"/>
      <c r="C11" s="51"/>
      <c r="D11" s="13"/>
    </row>
    <row r="12" spans="1:8" x14ac:dyDescent="0.25">
      <c r="A12" s="51"/>
      <c r="B12" s="51"/>
      <c r="C12" s="51"/>
      <c r="D12" s="13"/>
    </row>
    <row r="13" spans="1:8" x14ac:dyDescent="0.25">
      <c r="A13" s="51"/>
      <c r="B13" s="51"/>
      <c r="C13" s="51"/>
      <c r="D13" s="12"/>
    </row>
    <row r="14" spans="1:8" x14ac:dyDescent="0.25">
      <c r="A14" s="51"/>
      <c r="B14" s="52"/>
      <c r="C14" s="52"/>
      <c r="D14" s="12"/>
    </row>
    <row r="15" spans="1:8" x14ac:dyDescent="0.25">
      <c r="A15" s="51"/>
      <c r="B15" s="51"/>
      <c r="C15" s="51"/>
      <c r="D15" s="12"/>
    </row>
    <row r="16" spans="1:8" x14ac:dyDescent="0.25">
      <c r="A16" s="51"/>
      <c r="B16" s="60"/>
      <c r="C16" s="51"/>
      <c r="D16" s="13"/>
    </row>
    <row r="17" spans="1:4" x14ac:dyDescent="0.25">
      <c r="A17" s="51"/>
      <c r="B17" s="51"/>
      <c r="C17" s="51"/>
      <c r="D17" s="13"/>
    </row>
    <row r="18" spans="1:4" x14ac:dyDescent="0.25">
      <c r="A18" s="51"/>
      <c r="B18" s="51"/>
      <c r="C18" s="51"/>
      <c r="D18" s="12"/>
    </row>
    <row r="19" spans="1:4" x14ac:dyDescent="0.25">
      <c r="A19" s="51"/>
      <c r="B19" s="51"/>
      <c r="C19" s="51"/>
      <c r="D19" s="13"/>
    </row>
    <row r="20" spans="1:4" x14ac:dyDescent="0.25">
      <c r="A20" s="51"/>
      <c r="B20" s="50"/>
      <c r="C20" s="51"/>
      <c r="D20" s="12"/>
    </row>
    <row r="21" spans="1:4" x14ac:dyDescent="0.25">
      <c r="A21" s="51"/>
      <c r="B21" s="50"/>
      <c r="C21" s="51"/>
      <c r="D21" s="13"/>
    </row>
    <row r="22" spans="1:4" x14ac:dyDescent="0.25">
      <c r="A22" s="51"/>
      <c r="B22" s="52"/>
      <c r="C22" s="52"/>
      <c r="D22" s="12"/>
    </row>
    <row r="23" spans="1:4" x14ac:dyDescent="0.25">
      <c r="A23" s="51"/>
      <c r="B23" s="52"/>
      <c r="C23" s="51"/>
      <c r="D23" s="13"/>
    </row>
    <row r="24" spans="1:4" x14ac:dyDescent="0.25">
      <c r="A24" s="51"/>
      <c r="B24" s="50"/>
      <c r="C24" s="51"/>
      <c r="D24" s="13"/>
    </row>
    <row r="25" spans="1:4" x14ac:dyDescent="0.25">
      <c r="A25" s="51"/>
      <c r="B25" s="50"/>
      <c r="C25" s="51"/>
      <c r="D25" s="12"/>
    </row>
    <row r="26" spans="1:4" x14ac:dyDescent="0.25">
      <c r="A26" s="51"/>
      <c r="B26" s="52"/>
      <c r="C26" s="52"/>
      <c r="D26" s="12"/>
    </row>
    <row r="27" spans="1:4" x14ac:dyDescent="0.25">
      <c r="A27" s="51"/>
      <c r="B27" s="51"/>
      <c r="C27" s="51"/>
      <c r="D27" s="13"/>
    </row>
    <row r="28" spans="1:4" x14ac:dyDescent="0.25">
      <c r="A28" s="51"/>
      <c r="B28" s="52"/>
      <c r="C28" s="52"/>
      <c r="D28" s="12"/>
    </row>
    <row r="29" spans="1:4" x14ac:dyDescent="0.25">
      <c r="A29" s="51"/>
      <c r="B29" s="52"/>
      <c r="C29" s="51"/>
      <c r="D29" s="13"/>
    </row>
    <row r="30" spans="1:4" x14ac:dyDescent="0.25">
      <c r="A30" s="51"/>
      <c r="B30" s="51"/>
      <c r="C30" s="51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3" t="s">
        <v>63</v>
      </c>
      <c r="C1" s="73"/>
      <c r="D1" s="73"/>
    </row>
    <row r="2" spans="1:4" ht="15.75" x14ac:dyDescent="0.25">
      <c r="A2" s="1"/>
      <c r="B2" s="74" t="s">
        <v>58</v>
      </c>
      <c r="C2" s="74"/>
      <c r="D2" s="74"/>
    </row>
    <row r="3" spans="1:4" ht="15.75" x14ac:dyDescent="0.25">
      <c r="A3" s="1"/>
      <c r="B3" s="73" t="s">
        <v>35</v>
      </c>
      <c r="C3" s="73"/>
      <c r="D3" s="73"/>
    </row>
    <row r="4" spans="1:4" ht="26.25" x14ac:dyDescent="0.25">
      <c r="A4" s="7"/>
      <c r="B4" s="8" t="s">
        <v>0</v>
      </c>
      <c r="C4" s="7" t="s">
        <v>1</v>
      </c>
      <c r="D4" s="7" t="s">
        <v>25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40"/>
      <c r="D6" s="9"/>
    </row>
    <row r="7" spans="1:4" x14ac:dyDescent="0.25">
      <c r="A7" s="9"/>
      <c r="B7" s="11"/>
      <c r="C7" s="40"/>
      <c r="D7" s="9"/>
    </row>
    <row r="8" spans="1:4" x14ac:dyDescent="0.25">
      <c r="A8" s="9"/>
      <c r="B8" s="11"/>
      <c r="C8" s="40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7"/>
      <c r="B14" s="38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9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2"/>
  <sheetViews>
    <sheetView workbookViewId="0">
      <selection activeCell="B10" sqref="B10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3" t="s">
        <v>64</v>
      </c>
      <c r="C1" s="73"/>
      <c r="D1" s="73"/>
      <c r="E1" s="6"/>
      <c r="F1" s="6"/>
      <c r="G1" s="6"/>
      <c r="H1" s="6"/>
    </row>
    <row r="2" spans="1:8" ht="15.75" x14ac:dyDescent="0.25">
      <c r="A2" s="1"/>
      <c r="B2" s="74" t="s">
        <v>58</v>
      </c>
      <c r="C2" s="74"/>
      <c r="D2" s="74"/>
      <c r="E2" s="1"/>
      <c r="F2" s="1"/>
      <c r="G2" s="1"/>
      <c r="H2" s="1"/>
    </row>
    <row r="3" spans="1:8" ht="15.75" x14ac:dyDescent="0.25">
      <c r="A3" s="1"/>
      <c r="B3" s="73" t="s">
        <v>34</v>
      </c>
      <c r="C3" s="73"/>
      <c r="D3" s="73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25</v>
      </c>
      <c r="E4" s="1"/>
      <c r="F4" s="1"/>
      <c r="G4" s="1"/>
      <c r="H4" s="1"/>
    </row>
    <row r="5" spans="1:8" x14ac:dyDescent="0.25">
      <c r="A5" s="51"/>
      <c r="B5" s="49"/>
      <c r="C5" s="51"/>
      <c r="D5" s="56"/>
    </row>
    <row r="6" spans="1:8" x14ac:dyDescent="0.25">
      <c r="A6" s="51"/>
      <c r="B6" s="50"/>
      <c r="C6" s="51"/>
      <c r="D6" s="55"/>
    </row>
    <row r="7" spans="1:8" s="5" customFormat="1" x14ac:dyDescent="0.25">
      <c r="A7" s="51"/>
      <c r="B7" s="49"/>
      <c r="C7" s="51"/>
      <c r="D7" s="55"/>
    </row>
    <row r="8" spans="1:8" x14ac:dyDescent="0.25">
      <c r="A8" s="51"/>
      <c r="B8" s="50"/>
      <c r="C8" s="51"/>
      <c r="D8" s="55"/>
    </row>
    <row r="9" spans="1:8" x14ac:dyDescent="0.25">
      <c r="A9" s="52"/>
      <c r="B9" s="49"/>
      <c r="C9" s="52"/>
      <c r="D9" s="55"/>
    </row>
    <row r="10" spans="1:8" x14ac:dyDescent="0.25">
      <c r="A10" s="52"/>
      <c r="B10" s="49"/>
      <c r="C10" s="52"/>
      <c r="D10" s="52"/>
    </row>
    <row r="11" spans="1:8" x14ac:dyDescent="0.25">
      <c r="A11" s="51"/>
      <c r="B11" s="50"/>
      <c r="C11" s="51"/>
      <c r="D11" s="51"/>
    </row>
    <row r="12" spans="1:8" x14ac:dyDescent="0.25">
      <c r="A12" s="51"/>
      <c r="B12" s="49"/>
      <c r="C12" s="52"/>
      <c r="D12" s="52"/>
    </row>
    <row r="13" spans="1:8" x14ac:dyDescent="0.25">
      <c r="A13" s="51"/>
      <c r="B13" s="49"/>
      <c r="C13" s="51"/>
      <c r="D13" s="51"/>
    </row>
    <row r="14" spans="1:8" x14ac:dyDescent="0.25">
      <c r="A14" s="51"/>
      <c r="B14" s="50"/>
      <c r="C14" s="51"/>
      <c r="D14" s="51"/>
    </row>
    <row r="15" spans="1:8" x14ac:dyDescent="0.25">
      <c r="A15" s="51"/>
      <c r="B15" s="49"/>
      <c r="C15" s="52"/>
      <c r="D15" s="52"/>
    </row>
    <row r="16" spans="1:8" x14ac:dyDescent="0.25">
      <c r="A16" s="51"/>
      <c r="B16" s="49"/>
      <c r="C16" s="52"/>
      <c r="D16" s="52"/>
    </row>
    <row r="17" spans="1:4" x14ac:dyDescent="0.25">
      <c r="A17" s="51"/>
      <c r="B17" s="50"/>
      <c r="C17" s="51"/>
      <c r="D17" s="51"/>
    </row>
    <row r="18" spans="1:4" x14ac:dyDescent="0.25">
      <c r="A18" s="51"/>
      <c r="B18" s="50"/>
      <c r="C18" s="51"/>
      <c r="D18" s="51"/>
    </row>
    <row r="19" spans="1:4" x14ac:dyDescent="0.25">
      <c r="A19" s="51"/>
      <c r="B19" s="49"/>
      <c r="C19" s="52"/>
      <c r="D19" s="52"/>
    </row>
    <row r="20" spans="1:4" x14ac:dyDescent="0.25">
      <c r="A20" s="51"/>
      <c r="B20" s="49"/>
      <c r="C20" s="51"/>
      <c r="D20" s="51"/>
    </row>
    <row r="21" spans="1:4" x14ac:dyDescent="0.25">
      <c r="A21" s="51"/>
      <c r="B21" s="50"/>
      <c r="C21" s="51"/>
      <c r="D21" s="51"/>
    </row>
    <row r="22" spans="1:4" x14ac:dyDescent="0.25">
      <c r="A22" s="51"/>
      <c r="B22" s="49"/>
      <c r="C22" s="52"/>
      <c r="D22" s="52"/>
    </row>
    <row r="23" spans="1:4" x14ac:dyDescent="0.25">
      <c r="A23" s="51"/>
      <c r="B23" s="49"/>
      <c r="C23" s="51"/>
      <c r="D23" s="51"/>
    </row>
    <row r="24" spans="1:4" x14ac:dyDescent="0.25">
      <c r="A24" s="51"/>
      <c r="B24" s="50"/>
      <c r="C24" s="51"/>
      <c r="D24" s="51"/>
    </row>
    <row r="25" spans="1:4" x14ac:dyDescent="0.25">
      <c r="A25" s="51"/>
      <c r="B25" s="49"/>
      <c r="C25" s="52"/>
      <c r="D25" s="52"/>
    </row>
    <row r="26" spans="1:4" x14ac:dyDescent="0.25">
      <c r="A26" s="51"/>
      <c r="B26" s="49"/>
      <c r="C26" s="51"/>
      <c r="D26" s="51"/>
    </row>
    <row r="27" spans="1:4" x14ac:dyDescent="0.25">
      <c r="A27" s="51"/>
      <c r="B27" s="50"/>
      <c r="C27" s="51"/>
      <c r="D27" s="52"/>
    </row>
    <row r="28" spans="1:4" x14ac:dyDescent="0.25">
      <c r="A28" s="51"/>
      <c r="B28" s="49"/>
      <c r="C28" s="52"/>
      <c r="D28" s="52"/>
    </row>
    <row r="29" spans="1:4" x14ac:dyDescent="0.25">
      <c r="A29" s="51"/>
      <c r="B29" s="50"/>
      <c r="C29" s="51"/>
      <c r="D29" s="51"/>
    </row>
    <row r="30" spans="1:4" x14ac:dyDescent="0.25">
      <c r="A30" s="51"/>
      <c r="B30" s="49"/>
      <c r="C30" s="52"/>
      <c r="D30" s="52"/>
    </row>
    <row r="31" spans="1:4" x14ac:dyDescent="0.25">
      <c r="A31" s="57"/>
      <c r="B31" s="57"/>
      <c r="C31" s="57"/>
      <c r="D31" s="57"/>
    </row>
    <row r="32" spans="1:4" x14ac:dyDescent="0.25">
      <c r="A32" s="57"/>
      <c r="B32" s="57"/>
      <c r="C32" s="57"/>
      <c r="D32" s="57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"/>
  <sheetViews>
    <sheetView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 x14ac:dyDescent="0.25">
      <c r="A1" s="75" t="s">
        <v>59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15.75" x14ac:dyDescent="0.25">
      <c r="A2" s="2" t="s">
        <v>58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0" customFormat="1" ht="20.25" customHeight="1" x14ac:dyDescent="0.25">
      <c r="A3" s="8"/>
      <c r="B3" s="31" t="s">
        <v>2</v>
      </c>
      <c r="C3" s="31" t="s">
        <v>5</v>
      </c>
      <c r="D3" s="31" t="s">
        <v>3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1" t="s">
        <v>12</v>
      </c>
      <c r="K3" s="31" t="s">
        <v>13</v>
      </c>
      <c r="L3" s="31" t="s">
        <v>14</v>
      </c>
      <c r="M3" s="31" t="s">
        <v>15</v>
      </c>
      <c r="N3" s="27" t="s">
        <v>16</v>
      </c>
    </row>
    <row r="4" spans="1:14" ht="39.75" customHeight="1" x14ac:dyDescent="0.35">
      <c r="A4" s="32" t="s">
        <v>27</v>
      </c>
      <c r="B4" s="28">
        <f>B5+B6+B7</f>
        <v>10894.369999999999</v>
      </c>
      <c r="C4" s="28">
        <f t="shared" ref="C4:N4" si="0">C5+C6+C7</f>
        <v>10894.369999999999</v>
      </c>
      <c r="D4" s="28">
        <f t="shared" si="0"/>
        <v>10894.369999999999</v>
      </c>
      <c r="E4" s="28">
        <f t="shared" si="0"/>
        <v>10894.369999999999</v>
      </c>
      <c r="F4" s="28">
        <f t="shared" si="0"/>
        <v>10894.369999999999</v>
      </c>
      <c r="G4" s="28">
        <f t="shared" si="0"/>
        <v>10894.369999999999</v>
      </c>
      <c r="H4" s="28">
        <f t="shared" si="0"/>
        <v>11849.63</v>
      </c>
      <c r="I4" s="28">
        <f t="shared" si="0"/>
        <v>11849.63</v>
      </c>
      <c r="J4" s="28">
        <f t="shared" si="0"/>
        <v>11849.63</v>
      </c>
      <c r="K4" s="28">
        <f t="shared" si="0"/>
        <v>11849.63</v>
      </c>
      <c r="L4" s="28">
        <f t="shared" si="0"/>
        <v>11849.63</v>
      </c>
      <c r="M4" s="28">
        <f t="shared" si="0"/>
        <v>11849.63</v>
      </c>
      <c r="N4" s="28">
        <f t="shared" si="0"/>
        <v>136464.00000000003</v>
      </c>
    </row>
    <row r="5" spans="1:14" ht="39" customHeight="1" x14ac:dyDescent="0.35">
      <c r="A5" s="32" t="s">
        <v>49</v>
      </c>
      <c r="B5" s="29">
        <v>7118.87</v>
      </c>
      <c r="C5" s="29">
        <v>7118.87</v>
      </c>
      <c r="D5" s="29">
        <v>7118.87</v>
      </c>
      <c r="E5" s="29">
        <v>7118.87</v>
      </c>
      <c r="F5" s="29">
        <v>7118.87</v>
      </c>
      <c r="G5" s="29">
        <v>7118.87</v>
      </c>
      <c r="H5" s="29">
        <v>7823.94</v>
      </c>
      <c r="I5" s="29">
        <v>7823.94</v>
      </c>
      <c r="J5" s="29">
        <v>7823.94</v>
      </c>
      <c r="K5" s="29">
        <v>7823.94</v>
      </c>
      <c r="L5" s="29">
        <v>7823.94</v>
      </c>
      <c r="M5" s="29">
        <v>7823.94</v>
      </c>
      <c r="N5" s="29">
        <f>SUM(B5:M5)</f>
        <v>89656.860000000015</v>
      </c>
    </row>
    <row r="6" spans="1:14" ht="44.25" customHeight="1" x14ac:dyDescent="0.35">
      <c r="A6" s="32" t="s">
        <v>50</v>
      </c>
      <c r="B6" s="29">
        <v>3775.5</v>
      </c>
      <c r="C6" s="29">
        <v>3775.5</v>
      </c>
      <c r="D6" s="29">
        <v>3775.5</v>
      </c>
      <c r="E6" s="29">
        <v>3775.5</v>
      </c>
      <c r="F6" s="29">
        <v>3775.5</v>
      </c>
      <c r="G6" s="29">
        <v>3775.5</v>
      </c>
      <c r="H6" s="29">
        <v>4025.69</v>
      </c>
      <c r="I6" s="29">
        <v>4025.69</v>
      </c>
      <c r="J6" s="29">
        <v>4025.69</v>
      </c>
      <c r="K6" s="29">
        <v>4025.69</v>
      </c>
      <c r="L6" s="29">
        <v>4025.69</v>
      </c>
      <c r="M6" s="29">
        <v>4025.69</v>
      </c>
      <c r="N6" s="29">
        <f>SUM(B6:M6)</f>
        <v>46807.140000000007</v>
      </c>
    </row>
    <row r="7" spans="1:14" ht="44.25" customHeight="1" x14ac:dyDescent="0.35">
      <c r="A7" s="32" t="s">
        <v>51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>
        <f>SUM(B7:M7)</f>
        <v>0</v>
      </c>
    </row>
    <row r="8" spans="1:14" ht="36" customHeight="1" x14ac:dyDescent="0.35">
      <c r="A8" s="33" t="s">
        <v>17</v>
      </c>
      <c r="B8" s="28">
        <f>B9+B10+B11+B12</f>
        <v>2158.92</v>
      </c>
      <c r="C8" s="28">
        <f t="shared" ref="C8:M8" si="1">C9+C10+C11+C12</f>
        <v>9313.4699999999993</v>
      </c>
      <c r="D8" s="28">
        <f t="shared" si="1"/>
        <v>3938.95</v>
      </c>
      <c r="E8" s="28">
        <f t="shared" si="1"/>
        <v>5399.92</v>
      </c>
      <c r="F8" s="28">
        <f>F9+F10+F11+F12</f>
        <v>9069.2900000000009</v>
      </c>
      <c r="G8" s="28">
        <f t="shared" si="1"/>
        <v>5859.92</v>
      </c>
      <c r="H8" s="28">
        <f t="shared" si="1"/>
        <v>6603.9400000000005</v>
      </c>
      <c r="I8" s="28">
        <f t="shared" si="1"/>
        <v>5127.75</v>
      </c>
      <c r="J8" s="28">
        <f t="shared" si="1"/>
        <v>5304.65</v>
      </c>
      <c r="K8" s="28">
        <f t="shared" si="1"/>
        <v>6354.74</v>
      </c>
      <c r="L8" s="28">
        <f t="shared" si="1"/>
        <v>4343.9799999999996</v>
      </c>
      <c r="M8" s="28">
        <f t="shared" si="1"/>
        <v>2158.92</v>
      </c>
      <c r="N8" s="28">
        <f>SUM(B8:M8)</f>
        <v>65634.45</v>
      </c>
    </row>
    <row r="9" spans="1:14" ht="40.5" customHeight="1" x14ac:dyDescent="0.35">
      <c r="A9" s="32" t="s">
        <v>18</v>
      </c>
      <c r="B9" s="29">
        <v>2158.92</v>
      </c>
      <c r="C9" s="29">
        <v>6147.82</v>
      </c>
      <c r="D9" s="29">
        <v>2751.42</v>
      </c>
      <c r="E9" s="29">
        <v>3618.62</v>
      </c>
      <c r="F9" s="29">
        <v>3254.27</v>
      </c>
      <c r="G9" s="29">
        <v>2158.92</v>
      </c>
      <c r="H9" s="29">
        <v>6010.17</v>
      </c>
      <c r="I9" s="29">
        <v>2158.92</v>
      </c>
      <c r="J9" s="29">
        <v>3473.92</v>
      </c>
      <c r="K9" s="29">
        <v>3419.62</v>
      </c>
      <c r="L9" s="29">
        <v>2158.92</v>
      </c>
      <c r="M9" s="29">
        <v>2158.92</v>
      </c>
      <c r="N9" s="28">
        <f t="shared" ref="N9:N22" si="2">SUM(B9:M9)</f>
        <v>39470.439999999995</v>
      </c>
    </row>
    <row r="10" spans="1:14" ht="45.75" customHeight="1" x14ac:dyDescent="0.35">
      <c r="A10" s="32" t="s">
        <v>19</v>
      </c>
      <c r="B10" s="30"/>
      <c r="C10" s="29">
        <v>2370</v>
      </c>
      <c r="D10" s="29"/>
      <c r="E10" s="29"/>
      <c r="F10" s="29"/>
      <c r="G10" s="29">
        <v>3701</v>
      </c>
      <c r="H10" s="29"/>
      <c r="I10" s="29"/>
      <c r="J10" s="29">
        <v>226.2</v>
      </c>
      <c r="K10" s="29">
        <v>2935.12</v>
      </c>
      <c r="L10" s="29"/>
      <c r="M10" s="29"/>
      <c r="N10" s="28">
        <f t="shared" si="2"/>
        <v>9232.32</v>
      </c>
    </row>
    <row r="11" spans="1:14" ht="45.75" customHeight="1" x14ac:dyDescent="0.35">
      <c r="A11" s="41" t="s">
        <v>29</v>
      </c>
      <c r="B11" s="30"/>
      <c r="C11" s="29"/>
      <c r="D11" s="29"/>
      <c r="E11" s="29"/>
      <c r="F11" s="29">
        <v>5815.02</v>
      </c>
      <c r="G11" s="29"/>
      <c r="H11" s="29"/>
      <c r="I11" s="29"/>
      <c r="J11" s="29">
        <v>417</v>
      </c>
      <c r="K11" s="29"/>
      <c r="L11" s="29"/>
      <c r="M11" s="29"/>
      <c r="N11" s="28">
        <f t="shared" si="2"/>
        <v>6232.02</v>
      </c>
    </row>
    <row r="12" spans="1:14" ht="21.75" customHeight="1" x14ac:dyDescent="0.35">
      <c r="A12" s="32" t="s">
        <v>20</v>
      </c>
      <c r="B12" s="29"/>
      <c r="C12" s="29">
        <v>795.65</v>
      </c>
      <c r="D12" s="29">
        <v>1187.53</v>
      </c>
      <c r="E12" s="29">
        <v>1781.3</v>
      </c>
      <c r="F12" s="29"/>
      <c r="G12" s="29"/>
      <c r="H12" s="29">
        <v>593.77</v>
      </c>
      <c r="I12" s="29">
        <v>2968.83</v>
      </c>
      <c r="J12" s="29">
        <v>1187.53</v>
      </c>
      <c r="K12" s="29"/>
      <c r="L12" s="29">
        <v>2185.06</v>
      </c>
      <c r="M12" s="29"/>
      <c r="N12" s="29">
        <f t="shared" si="2"/>
        <v>10699.67</v>
      </c>
    </row>
    <row r="13" spans="1:14" ht="23.25" customHeight="1" x14ac:dyDescent="0.35">
      <c r="A13" s="33" t="s">
        <v>21</v>
      </c>
      <c r="B13" s="28">
        <f>B14+B15+B16</f>
        <v>0</v>
      </c>
      <c r="C13" s="28">
        <f t="shared" ref="C13:M13" si="3">C14+C15+C16</f>
        <v>0</v>
      </c>
      <c r="D13" s="28">
        <f t="shared" si="3"/>
        <v>0</v>
      </c>
      <c r="E13" s="28">
        <f t="shared" si="3"/>
        <v>0</v>
      </c>
      <c r="F13" s="28">
        <f t="shared" si="3"/>
        <v>226864.5</v>
      </c>
      <c r="G13" s="28">
        <f t="shared" si="3"/>
        <v>0</v>
      </c>
      <c r="H13" s="28">
        <f t="shared" si="3"/>
        <v>0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28">
        <f t="shared" si="3"/>
        <v>0</v>
      </c>
      <c r="M13" s="28">
        <f t="shared" si="3"/>
        <v>0</v>
      </c>
      <c r="N13" s="28">
        <f t="shared" si="2"/>
        <v>226864.5</v>
      </c>
    </row>
    <row r="14" spans="1:14" ht="42" customHeight="1" x14ac:dyDescent="0.35">
      <c r="A14" s="32" t="s">
        <v>22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>
        <f t="shared" si="2"/>
        <v>0</v>
      </c>
    </row>
    <row r="15" spans="1:14" ht="40.5" customHeight="1" x14ac:dyDescent="0.35">
      <c r="A15" s="32" t="s">
        <v>23</v>
      </c>
      <c r="B15" s="29"/>
      <c r="C15" s="29"/>
      <c r="D15" s="29"/>
      <c r="E15" s="29"/>
      <c r="F15" s="29">
        <v>226864.5</v>
      </c>
      <c r="G15" s="29"/>
      <c r="H15" s="29"/>
      <c r="I15" s="29"/>
      <c r="J15" s="29"/>
      <c r="K15" s="29"/>
      <c r="L15" s="29"/>
      <c r="M15" s="29"/>
      <c r="N15" s="29">
        <f t="shared" si="2"/>
        <v>226864.5</v>
      </c>
    </row>
    <row r="16" spans="1:14" ht="40.5" customHeight="1" x14ac:dyDescent="0.35">
      <c r="A16" s="41" t="s">
        <v>30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>
        <f t="shared" si="2"/>
        <v>0</v>
      </c>
    </row>
    <row r="17" spans="1:14" ht="40.5" customHeight="1" x14ac:dyDescent="0.35">
      <c r="A17" s="47" t="s">
        <v>47</v>
      </c>
      <c r="B17" s="29"/>
      <c r="C17" s="29"/>
      <c r="D17" s="29"/>
      <c r="E17" s="29"/>
      <c r="F17" s="29"/>
      <c r="G17" s="29">
        <v>2352.6</v>
      </c>
      <c r="H17" s="29"/>
      <c r="I17" s="29"/>
      <c r="J17" s="29"/>
      <c r="K17" s="29"/>
      <c r="L17" s="29"/>
      <c r="M17" s="29"/>
      <c r="N17" s="29">
        <f t="shared" si="2"/>
        <v>2352.6</v>
      </c>
    </row>
    <row r="18" spans="1:14" ht="40.5" customHeight="1" x14ac:dyDescent="0.35">
      <c r="A18" s="33" t="s">
        <v>52</v>
      </c>
      <c r="B18" s="28">
        <f>B19+B20+B21</f>
        <v>0</v>
      </c>
      <c r="C18" s="28">
        <f t="shared" ref="C18:M18" si="4">C19+C20+C21</f>
        <v>0</v>
      </c>
      <c r="D18" s="28">
        <f t="shared" si="4"/>
        <v>0</v>
      </c>
      <c r="E18" s="28">
        <f t="shared" si="4"/>
        <v>0</v>
      </c>
      <c r="F18" s="28">
        <f t="shared" si="4"/>
        <v>0</v>
      </c>
      <c r="G18" s="28">
        <f t="shared" si="4"/>
        <v>0</v>
      </c>
      <c r="H18" s="28">
        <f t="shared" si="4"/>
        <v>0</v>
      </c>
      <c r="I18" s="28">
        <f t="shared" si="4"/>
        <v>0</v>
      </c>
      <c r="J18" s="28">
        <f t="shared" si="4"/>
        <v>0</v>
      </c>
      <c r="K18" s="28">
        <f t="shared" si="4"/>
        <v>0</v>
      </c>
      <c r="L18" s="28">
        <f t="shared" si="4"/>
        <v>0</v>
      </c>
      <c r="M18" s="28">
        <f t="shared" si="4"/>
        <v>0</v>
      </c>
      <c r="N18" s="28">
        <f t="shared" ref="N18:N21" si="5">SUM(B18:M18)</f>
        <v>0</v>
      </c>
    </row>
    <row r="19" spans="1:14" ht="40.5" customHeight="1" x14ac:dyDescent="0.35">
      <c r="A19" s="32" t="s">
        <v>53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>
        <f t="shared" si="5"/>
        <v>0</v>
      </c>
    </row>
    <row r="20" spans="1:14" ht="40.5" customHeight="1" x14ac:dyDescent="0.35">
      <c r="A20" s="32" t="s">
        <v>54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>
        <f t="shared" si="5"/>
        <v>0</v>
      </c>
    </row>
    <row r="21" spans="1:14" ht="40.5" customHeight="1" x14ac:dyDescent="0.35">
      <c r="A21" s="41" t="s">
        <v>55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>
        <f t="shared" si="5"/>
        <v>0</v>
      </c>
    </row>
    <row r="22" spans="1:14" ht="39.75" customHeight="1" x14ac:dyDescent="0.35">
      <c r="A22" s="33" t="s">
        <v>56</v>
      </c>
      <c r="B22" s="28">
        <v>4548.8</v>
      </c>
      <c r="C22" s="28">
        <v>4548.8</v>
      </c>
      <c r="D22" s="28">
        <v>4548.8</v>
      </c>
      <c r="E22" s="28">
        <v>4548.8</v>
      </c>
      <c r="F22" s="28">
        <v>4548.8</v>
      </c>
      <c r="G22" s="28">
        <v>4548.8</v>
      </c>
      <c r="H22" s="28">
        <v>5003.68</v>
      </c>
      <c r="I22" s="28">
        <v>5003.68</v>
      </c>
      <c r="J22" s="28">
        <v>5003.68</v>
      </c>
      <c r="K22" s="28">
        <v>5003.68</v>
      </c>
      <c r="L22" s="28">
        <v>5003.68</v>
      </c>
      <c r="M22" s="28">
        <v>5003.68</v>
      </c>
      <c r="N22" s="28">
        <f t="shared" si="2"/>
        <v>57314.880000000005</v>
      </c>
    </row>
    <row r="23" spans="1:14" ht="22.5" customHeight="1" x14ac:dyDescent="0.35">
      <c r="A23" s="33" t="s">
        <v>24</v>
      </c>
      <c r="B23" s="42">
        <f>B4+B8+B13+B17+B22+B18</f>
        <v>17602.09</v>
      </c>
      <c r="C23" s="42">
        <f t="shared" ref="C23:N23" si="6">C4+C8+C13+C17+C22+C18</f>
        <v>24756.639999999996</v>
      </c>
      <c r="D23" s="42">
        <f t="shared" si="6"/>
        <v>19382.12</v>
      </c>
      <c r="E23" s="42">
        <f t="shared" si="6"/>
        <v>20843.09</v>
      </c>
      <c r="F23" s="42">
        <f>F4+F8+F13+F17+F22+F18</f>
        <v>251376.96</v>
      </c>
      <c r="G23" s="42">
        <f t="shared" si="6"/>
        <v>23655.69</v>
      </c>
      <c r="H23" s="42">
        <f>H4+H8+H13+H17+H22+H18</f>
        <v>23457.25</v>
      </c>
      <c r="I23" s="42">
        <f t="shared" si="6"/>
        <v>21981.059999999998</v>
      </c>
      <c r="J23" s="42">
        <f t="shared" si="6"/>
        <v>22157.96</v>
      </c>
      <c r="K23" s="42">
        <f t="shared" si="6"/>
        <v>23208.05</v>
      </c>
      <c r="L23" s="42">
        <f t="shared" si="6"/>
        <v>21197.29</v>
      </c>
      <c r="M23" s="42">
        <f t="shared" si="6"/>
        <v>19012.23</v>
      </c>
      <c r="N23" s="42">
        <f t="shared" si="6"/>
        <v>488630.43</v>
      </c>
    </row>
    <row r="24" spans="1:14" ht="15.75" x14ac:dyDescent="0.25">
      <c r="A24" s="76" t="s">
        <v>57</v>
      </c>
      <c r="B24" s="76"/>
      <c r="C24" s="76"/>
      <c r="D24" s="34"/>
      <c r="E24" s="34"/>
      <c r="F24" s="34"/>
      <c r="G24" s="43"/>
      <c r="H24" s="34"/>
      <c r="I24" s="34"/>
      <c r="J24" s="34"/>
      <c r="K24" s="34"/>
      <c r="L24" s="77" t="s">
        <v>28</v>
      </c>
      <c r="M24" s="77"/>
      <c r="N24" s="77"/>
    </row>
    <row r="25" spans="1:14" ht="15.75" x14ac:dyDescent="0.25">
      <c r="A25" s="35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4" ht="15.75" x14ac:dyDescent="0.25">
      <c r="A26" s="76" t="s">
        <v>26</v>
      </c>
      <c r="B26" s="76"/>
      <c r="C26" s="76"/>
      <c r="D26" s="34"/>
      <c r="E26" s="34"/>
      <c r="F26" s="34"/>
      <c r="G26" s="34"/>
      <c r="H26" s="34"/>
      <c r="I26" s="34"/>
      <c r="J26" s="34"/>
      <c r="K26" s="34"/>
      <c r="L26" s="77" t="s">
        <v>31</v>
      </c>
      <c r="M26" s="77"/>
      <c r="N26" s="77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8"/>
  <sheetViews>
    <sheetView workbookViewId="0">
      <selection activeCell="C22" sqref="C22:C25"/>
    </sheetView>
  </sheetViews>
  <sheetFormatPr defaultRowHeight="15" x14ac:dyDescent="0.25"/>
  <cols>
    <col min="1" max="1" width="3.7109375" customWidth="1"/>
    <col min="2" max="2" width="6.28515625" customWidth="1"/>
    <col min="3" max="3" width="51.7109375" customWidth="1"/>
    <col min="4" max="4" width="10.5703125" customWidth="1"/>
    <col min="5" max="5" width="18" customWidth="1"/>
  </cols>
  <sheetData>
    <row r="1" spans="1:7" x14ac:dyDescent="0.25">
      <c r="B1" s="5" t="s">
        <v>48</v>
      </c>
      <c r="C1" s="5"/>
      <c r="D1" s="5"/>
      <c r="E1" s="5"/>
      <c r="F1" s="5"/>
      <c r="G1" s="5"/>
    </row>
    <row r="2" spans="1:7" x14ac:dyDescent="0.25">
      <c r="B2" s="5"/>
      <c r="C2" s="5" t="s">
        <v>36</v>
      </c>
      <c r="D2" s="5"/>
      <c r="E2" s="5"/>
      <c r="F2" s="5"/>
      <c r="G2" s="5"/>
    </row>
    <row r="3" spans="1:7" x14ac:dyDescent="0.25">
      <c r="B3" s="5" t="s">
        <v>37</v>
      </c>
      <c r="C3" s="5"/>
      <c r="D3" s="5"/>
      <c r="E3" s="5"/>
      <c r="F3" s="5"/>
      <c r="G3" s="5"/>
    </row>
    <row r="4" spans="1:7" x14ac:dyDescent="0.25">
      <c r="A4" s="44" t="s">
        <v>38</v>
      </c>
      <c r="B4" s="44" t="s">
        <v>38</v>
      </c>
      <c r="C4" s="44"/>
      <c r="D4" s="44" t="s">
        <v>39</v>
      </c>
      <c r="E4" s="44" t="s">
        <v>40</v>
      </c>
    </row>
    <row r="5" spans="1:7" x14ac:dyDescent="0.25">
      <c r="A5" s="45" t="s">
        <v>41</v>
      </c>
      <c r="B5" s="45" t="s">
        <v>42</v>
      </c>
      <c r="C5" s="45" t="s">
        <v>43</v>
      </c>
      <c r="D5" s="45" t="s">
        <v>44</v>
      </c>
      <c r="E5" s="45" t="s">
        <v>45</v>
      </c>
    </row>
    <row r="6" spans="1:7" x14ac:dyDescent="0.25">
      <c r="A6" s="37"/>
      <c r="B6" s="37"/>
      <c r="C6" s="13"/>
      <c r="D6" s="46"/>
      <c r="E6" s="37"/>
    </row>
    <row r="7" spans="1:7" x14ac:dyDescent="0.25">
      <c r="A7" s="37"/>
      <c r="B7" s="37"/>
      <c r="C7" s="13"/>
      <c r="D7" s="46"/>
      <c r="E7" s="37"/>
    </row>
    <row r="8" spans="1:7" x14ac:dyDescent="0.25">
      <c r="A8" s="37"/>
      <c r="B8" s="37"/>
      <c r="C8" s="13"/>
      <c r="D8" s="46"/>
      <c r="E8" s="37"/>
    </row>
    <row r="9" spans="1:7" x14ac:dyDescent="0.25">
      <c r="A9" s="37"/>
      <c r="B9" s="37"/>
      <c r="C9" s="13"/>
      <c r="D9" s="46"/>
      <c r="E9" s="37"/>
    </row>
    <row r="10" spans="1:7" x14ac:dyDescent="0.25">
      <c r="A10" s="37"/>
      <c r="B10" s="37"/>
      <c r="C10" s="13"/>
      <c r="D10" s="46"/>
      <c r="E10" s="37"/>
    </row>
    <row r="11" spans="1:7" x14ac:dyDescent="0.25">
      <c r="A11" s="37"/>
      <c r="B11" s="37"/>
      <c r="C11" s="13"/>
      <c r="D11" s="46"/>
      <c r="E11" s="37"/>
    </row>
    <row r="12" spans="1:7" x14ac:dyDescent="0.25">
      <c r="A12" s="37"/>
      <c r="B12" s="37"/>
      <c r="C12" s="13"/>
      <c r="D12" s="46"/>
      <c r="E12" s="37"/>
    </row>
    <row r="13" spans="1:7" x14ac:dyDescent="0.25">
      <c r="A13" s="37"/>
      <c r="B13" s="37"/>
      <c r="C13" s="13"/>
      <c r="D13" s="46"/>
      <c r="E13" s="37"/>
    </row>
    <row r="14" spans="1:7" x14ac:dyDescent="0.25">
      <c r="A14" s="37"/>
      <c r="B14" s="37"/>
      <c r="C14" s="13"/>
      <c r="D14" s="37"/>
      <c r="E14" s="37"/>
    </row>
    <row r="15" spans="1:7" x14ac:dyDescent="0.25">
      <c r="A15" s="37"/>
      <c r="B15" s="37"/>
      <c r="C15" s="13"/>
      <c r="D15" s="37"/>
      <c r="E15" s="37"/>
    </row>
    <row r="16" spans="1:7" x14ac:dyDescent="0.25">
      <c r="A16" s="37"/>
      <c r="B16" s="37"/>
      <c r="C16" s="13"/>
      <c r="D16" s="37"/>
      <c r="E16" s="37"/>
    </row>
    <row r="17" spans="1:5" x14ac:dyDescent="0.25">
      <c r="A17" s="37"/>
      <c r="B17" s="37"/>
      <c r="C17" s="13"/>
      <c r="D17" s="37"/>
      <c r="E17" s="37"/>
    </row>
    <row r="18" spans="1:5" x14ac:dyDescent="0.25">
      <c r="A18" s="37"/>
      <c r="B18" s="37"/>
      <c r="C18" s="13"/>
      <c r="D18" s="37"/>
      <c r="E18" s="37"/>
    </row>
    <row r="19" spans="1:5" x14ac:dyDescent="0.25">
      <c r="A19" s="37"/>
      <c r="B19" s="37"/>
      <c r="C19" s="13"/>
      <c r="D19" s="37"/>
      <c r="E19" s="37"/>
    </row>
    <row r="20" spans="1:5" x14ac:dyDescent="0.25">
      <c r="A20" s="37"/>
      <c r="B20" s="37"/>
      <c r="C20" s="13"/>
      <c r="D20" s="37"/>
      <c r="E20" s="37"/>
    </row>
    <row r="21" spans="1:5" x14ac:dyDescent="0.25">
      <c r="A21" s="37"/>
      <c r="B21" s="37"/>
      <c r="C21" s="13"/>
      <c r="D21" s="37"/>
      <c r="E21" s="37"/>
    </row>
    <row r="22" spans="1:5" x14ac:dyDescent="0.25">
      <c r="A22" s="37"/>
      <c r="B22" s="37"/>
      <c r="C22" s="13"/>
      <c r="D22" s="37"/>
      <c r="E22" s="37"/>
    </row>
    <row r="23" spans="1:5" x14ac:dyDescent="0.25">
      <c r="A23" s="37"/>
      <c r="B23" s="37"/>
      <c r="C23" s="13"/>
      <c r="D23" s="37"/>
      <c r="E23" s="37"/>
    </row>
    <row r="24" spans="1:5" x14ac:dyDescent="0.25">
      <c r="A24" s="37"/>
      <c r="B24" s="37"/>
      <c r="C24" s="13"/>
      <c r="D24" s="37"/>
      <c r="E24" s="37"/>
    </row>
    <row r="25" spans="1:5" x14ac:dyDescent="0.25">
      <c r="A25" s="13"/>
      <c r="B25" s="13"/>
      <c r="C25" s="13"/>
      <c r="D25" s="37"/>
      <c r="E25" s="37"/>
    </row>
    <row r="26" spans="1:5" x14ac:dyDescent="0.25">
      <c r="A26" s="13"/>
      <c r="B26" s="13"/>
      <c r="C26" s="13"/>
      <c r="D26" s="13"/>
      <c r="E26" s="13"/>
    </row>
    <row r="27" spans="1:5" x14ac:dyDescent="0.25">
      <c r="A27" s="13"/>
      <c r="B27" s="13"/>
      <c r="C27" s="13"/>
      <c r="D27" s="13"/>
      <c r="E27" s="13"/>
    </row>
    <row r="28" spans="1:5" x14ac:dyDescent="0.25">
      <c r="A28" s="13"/>
      <c r="B28" s="13"/>
      <c r="C28" s="13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13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13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13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13"/>
      <c r="E41" s="13"/>
    </row>
    <row r="42" spans="1:5" x14ac:dyDescent="0.25">
      <c r="A42" s="13"/>
      <c r="B42" s="13"/>
      <c r="C42" s="13"/>
      <c r="D42" s="13"/>
      <c r="E42" s="13"/>
    </row>
    <row r="43" spans="1:5" x14ac:dyDescent="0.25">
      <c r="A43" s="13"/>
      <c r="B43" s="13"/>
      <c r="C43" s="13"/>
      <c r="D43" s="13"/>
      <c r="E43" s="13"/>
    </row>
    <row r="44" spans="1:5" x14ac:dyDescent="0.25">
      <c r="A44" s="13"/>
      <c r="B44" s="13"/>
      <c r="C44" s="13"/>
      <c r="D44" s="13"/>
      <c r="E44" s="13"/>
    </row>
    <row r="45" spans="1:5" x14ac:dyDescent="0.25">
      <c r="A45" s="13"/>
      <c r="B45" s="13"/>
      <c r="C45" s="13"/>
      <c r="D45" s="13"/>
      <c r="E45" s="13"/>
    </row>
    <row r="46" spans="1:5" x14ac:dyDescent="0.25">
      <c r="A46" s="13"/>
      <c r="B46" s="13"/>
      <c r="C46" s="13"/>
      <c r="D46" s="13"/>
      <c r="E46" s="13"/>
    </row>
    <row r="47" spans="1:5" x14ac:dyDescent="0.25">
      <c r="A47" s="13"/>
      <c r="B47" s="13"/>
      <c r="C47" s="13"/>
      <c r="D47" s="13"/>
      <c r="E47" s="13"/>
    </row>
    <row r="48" spans="1:5" x14ac:dyDescent="0.25">
      <c r="A48" s="13"/>
      <c r="B48" s="13"/>
      <c r="C48" s="13"/>
      <c r="D48" s="13"/>
      <c r="E48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4"/>
  <sheetViews>
    <sheetView workbookViewId="0">
      <selection activeCell="B6" sqref="B6"/>
    </sheetView>
  </sheetViews>
  <sheetFormatPr defaultRowHeight="15" x14ac:dyDescent="0.25"/>
  <cols>
    <col min="1" max="1" width="5.28515625" customWidth="1"/>
    <col min="2" max="2" width="54.7109375" customWidth="1"/>
    <col min="3" max="3" width="12.140625" customWidth="1"/>
    <col min="4" max="4" width="12.42578125" customWidth="1"/>
  </cols>
  <sheetData>
    <row r="1" spans="1:4" ht="15.95" customHeight="1" x14ac:dyDescent="0.35">
      <c r="A1" s="1"/>
      <c r="B1" s="72" t="s">
        <v>64</v>
      </c>
      <c r="C1" s="72"/>
      <c r="D1" s="72"/>
    </row>
    <row r="2" spans="1:4" ht="15.95" customHeight="1" x14ac:dyDescent="0.25">
      <c r="A2" s="1"/>
      <c r="B2" s="74" t="s">
        <v>58</v>
      </c>
      <c r="C2" s="74"/>
      <c r="D2" s="74"/>
    </row>
    <row r="3" spans="1:4" ht="15.95" customHeight="1" x14ac:dyDescent="0.25">
      <c r="A3" s="1"/>
      <c r="B3" s="73" t="s">
        <v>46</v>
      </c>
      <c r="C3" s="73"/>
      <c r="D3" s="73"/>
    </row>
    <row r="4" spans="1:4" x14ac:dyDescent="0.25">
      <c r="A4" s="7"/>
      <c r="B4" s="8" t="s">
        <v>0</v>
      </c>
      <c r="C4" s="7" t="s">
        <v>1</v>
      </c>
      <c r="D4" s="8" t="s">
        <v>25</v>
      </c>
    </row>
    <row r="5" spans="1:4" x14ac:dyDescent="0.25">
      <c r="A5" s="50"/>
      <c r="B5" s="49" t="s">
        <v>9</v>
      </c>
      <c r="C5" s="49"/>
      <c r="D5" s="50"/>
    </row>
    <row r="6" spans="1:4" x14ac:dyDescent="0.25">
      <c r="A6" s="50">
        <v>1</v>
      </c>
      <c r="B6" s="50" t="s">
        <v>83</v>
      </c>
      <c r="C6" s="50">
        <v>2352.6</v>
      </c>
      <c r="D6" s="49">
        <f>C6</f>
        <v>2352.6</v>
      </c>
    </row>
    <row r="7" spans="1:4" x14ac:dyDescent="0.25">
      <c r="A7" s="50"/>
      <c r="B7" s="49"/>
      <c r="C7" s="50"/>
      <c r="D7" s="54"/>
    </row>
    <row r="8" spans="1:4" x14ac:dyDescent="0.25">
      <c r="A8" s="51"/>
      <c r="B8" s="51"/>
      <c r="C8" s="51"/>
      <c r="D8" s="55"/>
    </row>
    <row r="9" spans="1:4" x14ac:dyDescent="0.25">
      <c r="A9" s="51"/>
      <c r="B9" s="49"/>
      <c r="C9" s="51"/>
      <c r="D9" s="56"/>
    </row>
    <row r="10" spans="1:4" x14ac:dyDescent="0.25">
      <c r="A10" s="51"/>
      <c r="B10" s="50"/>
      <c r="C10" s="51"/>
      <c r="D10" s="55"/>
    </row>
    <row r="11" spans="1:4" x14ac:dyDescent="0.25">
      <c r="A11" s="51"/>
      <c r="B11" s="50"/>
      <c r="C11" s="51"/>
      <c r="D11" s="55"/>
    </row>
    <row r="12" spans="1:4" x14ac:dyDescent="0.25">
      <c r="A12" s="51"/>
      <c r="B12" s="49"/>
      <c r="C12" s="52"/>
      <c r="D12" s="55"/>
    </row>
    <row r="13" spans="1:4" x14ac:dyDescent="0.25">
      <c r="A13" s="51"/>
      <c r="B13" s="49"/>
      <c r="C13" s="51"/>
      <c r="D13" s="55"/>
    </row>
    <row r="14" spans="1:4" x14ac:dyDescent="0.25">
      <c r="A14" s="52"/>
      <c r="B14" s="50"/>
      <c r="C14" s="51"/>
      <c r="D14" s="52"/>
    </row>
    <row r="15" spans="1:4" x14ac:dyDescent="0.25">
      <c r="A15" s="51"/>
      <c r="B15" s="50"/>
      <c r="C15" s="51"/>
      <c r="D15" s="51"/>
    </row>
    <row r="16" spans="1:4" x14ac:dyDescent="0.25">
      <c r="A16" s="51"/>
      <c r="B16" s="49"/>
      <c r="C16" s="52"/>
      <c r="D16" s="55"/>
    </row>
    <row r="17" spans="1:4" x14ac:dyDescent="0.25">
      <c r="A17" s="51"/>
      <c r="B17" s="49"/>
      <c r="C17" s="51"/>
      <c r="D17" s="51"/>
    </row>
    <row r="18" spans="1:4" x14ac:dyDescent="0.25">
      <c r="A18" s="51"/>
      <c r="B18" s="50"/>
      <c r="C18" s="51"/>
      <c r="D18" s="52"/>
    </row>
    <row r="19" spans="1:4" x14ac:dyDescent="0.25">
      <c r="A19" s="51"/>
      <c r="B19" s="49"/>
      <c r="C19" s="52"/>
      <c r="D19" s="52"/>
    </row>
    <row r="20" spans="1:4" x14ac:dyDescent="0.25">
      <c r="A20" s="51"/>
      <c r="B20" s="50"/>
      <c r="C20" s="52"/>
      <c r="D20" s="52"/>
    </row>
    <row r="21" spans="1:4" x14ac:dyDescent="0.25">
      <c r="A21" s="51"/>
      <c r="B21" s="50"/>
      <c r="C21" s="51"/>
      <c r="D21" s="51"/>
    </row>
    <row r="22" spans="1:4" x14ac:dyDescent="0.25">
      <c r="A22" s="51"/>
      <c r="B22" s="50"/>
      <c r="C22" s="51"/>
      <c r="D22" s="51"/>
    </row>
    <row r="23" spans="1:4" x14ac:dyDescent="0.25">
      <c r="A23" s="51"/>
      <c r="B23" s="49"/>
      <c r="C23" s="52"/>
      <c r="D23" s="52"/>
    </row>
    <row r="24" spans="1:4" x14ac:dyDescent="0.25">
      <c r="A24" s="51"/>
      <c r="B24" s="49"/>
      <c r="C24" s="51"/>
      <c r="D24" s="51"/>
    </row>
    <row r="25" spans="1:4" x14ac:dyDescent="0.25">
      <c r="A25" s="51"/>
      <c r="B25" s="50"/>
      <c r="C25" s="51"/>
      <c r="D25" s="51"/>
    </row>
    <row r="26" spans="1:4" x14ac:dyDescent="0.25">
      <c r="A26" s="51"/>
      <c r="B26" s="49"/>
      <c r="C26" s="52"/>
      <c r="D26" s="52"/>
    </row>
    <row r="27" spans="1:4" x14ac:dyDescent="0.25">
      <c r="A27" s="51"/>
      <c r="B27" s="49"/>
      <c r="C27" s="51"/>
      <c r="D27" s="51"/>
    </row>
    <row r="28" spans="1:4" x14ac:dyDescent="0.25">
      <c r="A28" s="51"/>
      <c r="B28" s="50"/>
      <c r="C28" s="51"/>
      <c r="D28" s="51"/>
    </row>
    <row r="29" spans="1:4" x14ac:dyDescent="0.25">
      <c r="A29" s="51"/>
      <c r="B29" s="49"/>
      <c r="C29" s="52"/>
      <c r="D29" s="52"/>
    </row>
    <row r="30" spans="1:4" x14ac:dyDescent="0.25">
      <c r="A30" s="51"/>
      <c r="B30" s="49"/>
      <c r="C30" s="51"/>
      <c r="D30" s="51"/>
    </row>
    <row r="31" spans="1:4" x14ac:dyDescent="0.25">
      <c r="A31" s="51"/>
      <c r="B31" s="50"/>
      <c r="C31" s="51"/>
      <c r="D31" s="52"/>
    </row>
    <row r="32" spans="1:4" x14ac:dyDescent="0.25">
      <c r="A32" s="51"/>
      <c r="B32" s="49"/>
      <c r="C32" s="52"/>
      <c r="D32" s="5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  <vt:lpstr>'Лиц. счет. Св. расчет'!Область_печати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2022-01-27T07:40:40Z</cp:lastPrinted>
  <dcterms:created xsi:type="dcterms:W3CDTF">2011-07-25T05:21:17Z</dcterms:created>
  <dcterms:modified xsi:type="dcterms:W3CDTF">2024-01-18T06:33:27Z</dcterms:modified>
</cp:coreProperties>
</file>