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5E3E5BD-F620-41E6-8DFD-7346F38D08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H28" i="1"/>
  <c r="F28" i="1"/>
  <c r="D13" i="1"/>
  <c r="H23" i="1" l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<sst xmlns="http://schemas.openxmlformats.org/spreadsheetml/2006/main" count="37" uniqueCount="37">
  <si>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</si>
  <si>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</si>
  <si>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</si>
  <si>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</si>
  <si>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</si>
  <si>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</si>
  <si>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</si>
  <si>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</si>
  <si>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</si>
  <si>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</si>
  <si>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</si>
  <si>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</si>
  <si>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</si>
  <si>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</si>
  <si>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</si>
  <si>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</si>
  <si>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</si>
  <si>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</si>
  <si>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</si>
  <si>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</si>
  <si>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</si>
  <si>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</si>
  <si>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</si>
  <si>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</si>
  <si>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</si>
  <si>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</si>
  <si>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</si>
  <si>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</si>
  <si>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</si>
  <si>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</si>
  <si>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</si>
  <si>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</si>
  <si>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</si>
  <si>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</si>
  <si>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</si>
  <si>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</si>
  <si>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ул.М.Расковой , 90  за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</si>
</sst>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topLeftCell="A16" workbookViewId="0">
      <selection activeCell="H40" sqref="H40:I40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36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1626.4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4" t="s">
        <v>18</v>
      </c>
      <c r="B11" s="45"/>
      <c r="C11" s="46"/>
      <c r="D11" s="35">
        <v>166141.91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403667.64000000007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16803.92+359072.59+2627.63+19362.5</f>
        <v>397866.64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14</v>
      </c>
      <c r="B15" s="67"/>
      <c r="C15" s="68"/>
      <c r="D15" s="72"/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405002.75</v>
      </c>
      <c r="E18" s="48"/>
      <c r="F18" s="47"/>
      <c r="G18" s="48"/>
      <c r="H18" s="35"/>
      <c r="I18" s="36"/>
    </row>
    <row r="19" spans="1:9" x14ac:dyDescent="0.25">
      <c r="A19" s="39" t="s">
        <v>19</v>
      </c>
      <c r="B19" s="40"/>
      <c r="C19" s="41"/>
      <c r="D19" s="47">
        <f>D11+D12+D15-D18</f>
        <v>164806.80000000005</v>
      </c>
      <c r="E19" s="48"/>
      <c r="F19" s="35"/>
      <c r="G19" s="36"/>
      <c r="H19" s="35"/>
      <c r="I19" s="36"/>
    </row>
    <row r="20" spans="1:9" ht="21" customHeight="1" x14ac:dyDescent="0.25">
      <c r="A20" s="44" t="s">
        <v>20</v>
      </c>
      <c r="B20" s="45"/>
      <c r="C20" s="46"/>
      <c r="D20" s="42">
        <f>D12/(E7+E8)/5</f>
        <v>49.639404820462374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21</v>
      </c>
      <c r="G21" s="60"/>
      <c r="H21" s="59" t="s">
        <v>22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240642.15000000002</v>
      </c>
      <c r="G23" s="37"/>
      <c r="H23" s="31">
        <f>H24+H25+H26+H27+H28+H29+H30+H31</f>
        <v>231701.03</v>
      </c>
      <c r="I23" s="37"/>
    </row>
    <row r="24" spans="1:9" x14ac:dyDescent="0.25">
      <c r="A24" s="44" t="s">
        <v>24</v>
      </c>
      <c r="B24" s="45"/>
      <c r="C24" s="45"/>
      <c r="D24" s="45"/>
      <c r="E24" s="46"/>
      <c r="F24" s="49">
        <v>14637.6</v>
      </c>
      <c r="G24" s="50"/>
      <c r="H24" s="51">
        <v>30968.959999999999</v>
      </c>
      <c r="I24" s="52"/>
    </row>
    <row r="25" spans="1:9" x14ac:dyDescent="0.25">
      <c r="A25" s="53" t="s">
        <v>25</v>
      </c>
      <c r="B25" s="54"/>
      <c r="C25" s="54"/>
      <c r="D25" s="54"/>
      <c r="E25" s="55"/>
      <c r="F25" s="42">
        <v>33178.559999999998</v>
      </c>
      <c r="G25" s="43"/>
      <c r="H25" s="35">
        <v>9920.0400000000009</v>
      </c>
      <c r="I25" s="36"/>
    </row>
    <row r="26" spans="1:9" x14ac:dyDescent="0.25">
      <c r="A26" s="39" t="s">
        <v>10</v>
      </c>
      <c r="B26" s="40"/>
      <c r="C26" s="40"/>
      <c r="D26" s="40"/>
      <c r="E26" s="41"/>
      <c r="F26" s="42">
        <v>14442.43</v>
      </c>
      <c r="G26" s="43"/>
      <c r="H26" s="35">
        <v>12469.1</v>
      </c>
      <c r="I26" s="36"/>
    </row>
    <row r="27" spans="1:9" x14ac:dyDescent="0.25">
      <c r="A27" s="39" t="s">
        <v>15</v>
      </c>
      <c r="B27" s="40"/>
      <c r="C27" s="40"/>
      <c r="D27" s="40"/>
      <c r="E27" s="41"/>
      <c r="F27" s="42">
        <v>10734.24</v>
      </c>
      <c r="G27" s="43"/>
      <c r="H27" s="47">
        <v>202.76</v>
      </c>
      <c r="I27" s="48"/>
    </row>
    <row r="28" spans="1:9" ht="30" customHeight="1" x14ac:dyDescent="0.25">
      <c r="A28" s="44" t="s">
        <v>35</v>
      </c>
      <c r="B28" s="45"/>
      <c r="C28" s="45"/>
      <c r="D28" s="45"/>
      <c r="E28" s="46"/>
      <c r="F28" s="42">
        <f>59526.24+6245.38</f>
        <v>65771.62</v>
      </c>
      <c r="G28" s="43"/>
      <c r="H28" s="35">
        <f>59526.24+6781.58+9954.63</f>
        <v>76262.45</v>
      </c>
      <c r="I28" s="36"/>
    </row>
    <row r="29" spans="1:9" x14ac:dyDescent="0.25">
      <c r="A29" s="39" t="s">
        <v>11</v>
      </c>
      <c r="B29" s="40"/>
      <c r="C29" s="40"/>
      <c r="D29" s="40"/>
      <c r="E29" s="41"/>
      <c r="F29" s="42">
        <v>101877.7</v>
      </c>
      <c r="G29" s="43"/>
      <c r="H29" s="35">
        <v>101877.72</v>
      </c>
      <c r="I29" s="36"/>
    </row>
    <row r="30" spans="1:9" x14ac:dyDescent="0.25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32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12</v>
      </c>
      <c r="B32" s="29"/>
      <c r="C32" s="29"/>
      <c r="D32" s="29"/>
      <c r="E32" s="30"/>
      <c r="F32" s="31">
        <v>78067.199999999997</v>
      </c>
      <c r="G32" s="37"/>
      <c r="H32" s="38">
        <v>78067.199999999997</v>
      </c>
      <c r="I32" s="32"/>
    </row>
    <row r="33" spans="1:10" x14ac:dyDescent="0.25">
      <c r="A33" s="28" t="s">
        <v>13</v>
      </c>
      <c r="B33" s="29"/>
      <c r="C33" s="29"/>
      <c r="D33" s="29"/>
      <c r="E33" s="30"/>
      <c r="F33" s="31">
        <f>61477.92-3600-0.03</f>
        <v>57877.89</v>
      </c>
      <c r="G33" s="37"/>
      <c r="H33" s="38">
        <v>89995</v>
      </c>
      <c r="I33" s="32"/>
    </row>
    <row r="34" spans="1:10" x14ac:dyDescent="0.25">
      <c r="A34" s="28" t="s">
        <v>17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376587.24000000005</v>
      </c>
      <c r="G35" s="37"/>
      <c r="H35" s="31">
        <f>H33+H32+H23</f>
        <v>399763.23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27080.400000000001</v>
      </c>
      <c r="G36" s="37"/>
      <c r="H36" s="31">
        <f>H37+H38+H39</f>
        <v>5239.5200000000004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>
        <v>11677.58</v>
      </c>
      <c r="G37" s="27"/>
      <c r="H37" s="26">
        <v>0</v>
      </c>
      <c r="I37" s="27"/>
    </row>
    <row r="38" spans="1:10" x14ac:dyDescent="0.25">
      <c r="A38" s="15" t="s">
        <v>29</v>
      </c>
      <c r="B38" s="16"/>
      <c r="C38" s="16"/>
      <c r="D38" s="16"/>
      <c r="E38" s="17"/>
      <c r="F38" s="26">
        <v>1871.06</v>
      </c>
      <c r="G38" s="27"/>
      <c r="H38" s="26">
        <v>5239.5200000000004</v>
      </c>
      <c r="I38" s="27"/>
    </row>
    <row r="39" spans="1:10" x14ac:dyDescent="0.25">
      <c r="A39" s="23" t="s">
        <v>30</v>
      </c>
      <c r="B39" s="24"/>
      <c r="C39" s="24"/>
      <c r="D39" s="24"/>
      <c r="E39" s="25"/>
      <c r="F39" s="26">
        <v>13531.76</v>
      </c>
      <c r="G39" s="27"/>
      <c r="H39" s="26">
        <v>0</v>
      </c>
      <c r="I39" s="27"/>
    </row>
    <row r="40" spans="1:10" x14ac:dyDescent="0.25">
      <c r="A40" s="28" t="s">
        <v>23</v>
      </c>
      <c r="B40" s="29"/>
      <c r="C40" s="29"/>
      <c r="D40" s="29"/>
      <c r="E40" s="30"/>
      <c r="F40" s="31">
        <f>F35+F36</f>
        <v>403667.64000000007</v>
      </c>
      <c r="G40" s="32"/>
      <c r="H40" s="31">
        <f>H35+H36</f>
        <v>405002.75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2023-03-13T07:09:01Z</dcterms:modified>
</cp:coreProperties>
</file>