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9A721CD-5303-410C-BF7B-4116F6A281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H35" i="1" l="1"/>
  <c r="H40" i="1" s="1"/>
  <c r="D18" i="1" s="1"/>
  <c r="F23" i="1"/>
  <c r="F35" i="1" s="1"/>
  <c r="F40" i="1" s="1"/>
  <c r="D12" i="1" l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<sst xmlns="http://schemas.openxmlformats.org/spreadsheetml/2006/main" count="37" uniqueCount="37">
  <si>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</si>
  <si>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</si>
  <si>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</si>
  <si>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</si>
  <si>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</si>
  <si>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</si>
  <si>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</si>
  <si>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</si>
  <si>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</si>
  <si>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</si>
  <si>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</si>
  <si>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</si>
  <si>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</si>
  <si>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</si>
  <si>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</si>
  <si>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</si>
  <si>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</si>
  <si>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</si>
  <si>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</si>
  <si>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</si>
  <si>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</si>
  <si>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</si>
  <si>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</si>
  <si>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</si>
  <si>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</si>
  <si>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</si>
  <si>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</si>
  <si>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</si>
  <si>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</si>
  <si>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</si>
  <si>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</si>
  <si>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</si>
  <si>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</si>
  <si>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</si>
  <si>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</si>
  <si>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</si>
  <si>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89  за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</si>
</sst>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16" workbookViewId="0">
      <selection activeCell="H39" sqref="H39:I39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1590.6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18</v>
      </c>
      <c r="B11" s="45"/>
      <c r="C11" s="46"/>
      <c r="D11" s="35">
        <v>-6379.44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367344.3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17759.59+337885.82+2886.39+10411.89</f>
        <v>368943.69000000006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>
        <v>1200</v>
      </c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357080.38</v>
      </c>
      <c r="E18" s="48"/>
      <c r="F18" s="47"/>
      <c r="G18" s="48"/>
      <c r="H18" s="35"/>
      <c r="I18" s="36"/>
    </row>
    <row r="19" spans="1:9" x14ac:dyDescent="0.25">
      <c r="A19" s="39" t="s">
        <v>19</v>
      </c>
      <c r="B19" s="40"/>
      <c r="C19" s="41"/>
      <c r="D19" s="47">
        <f>D11+D12+D15-D18</f>
        <v>5084.4799999999814</v>
      </c>
      <c r="E19" s="48"/>
      <c r="F19" s="35"/>
      <c r="G19" s="36"/>
      <c r="H19" s="35"/>
      <c r="I19" s="36"/>
    </row>
    <row r="20" spans="1:9" ht="21" customHeight="1" x14ac:dyDescent="0.25">
      <c r="A20" s="44" t="s">
        <v>20</v>
      </c>
      <c r="B20" s="45"/>
      <c r="C20" s="46"/>
      <c r="D20" s="42">
        <f>D12/(E7+E8)/12</f>
        <v>19.245583427637371</v>
      </c>
      <c r="E20" s="43"/>
      <c r="F20" s="42"/>
      <c r="G20" s="43"/>
      <c r="H20" s="35"/>
      <c r="I20" s="36"/>
    </row>
    <row r="21" spans="1:9" ht="15" customHeight="1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1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232529.82</v>
      </c>
      <c r="G23" s="37"/>
      <c r="H23" s="31">
        <f>H24+H25+H26+H27+H28+H29+H30+H31</f>
        <v>253255.63</v>
      </c>
      <c r="I23" s="37"/>
    </row>
    <row r="24" spans="1:9" x14ac:dyDescent="0.25">
      <c r="A24" s="44" t="s">
        <v>24</v>
      </c>
      <c r="B24" s="45"/>
      <c r="C24" s="45"/>
      <c r="D24" s="45"/>
      <c r="E24" s="46"/>
      <c r="F24" s="49">
        <v>28439.93</v>
      </c>
      <c r="G24" s="50"/>
      <c r="H24" s="51">
        <v>34639.94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11547.76</v>
      </c>
      <c r="G25" s="43"/>
      <c r="H25" s="35">
        <v>8620.6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14219.96</v>
      </c>
      <c r="G26" s="43"/>
      <c r="H26" s="35">
        <v>8977.76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6489.65</v>
      </c>
      <c r="G27" s="43"/>
      <c r="H27" s="47">
        <v>15359.52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52251.21+4103.75</f>
        <v>56354.96</v>
      </c>
      <c r="G28" s="43"/>
      <c r="H28" s="35">
        <f>52251.24+5189.58+12739.43</f>
        <v>70180.25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115477.56</v>
      </c>
      <c r="G29" s="43"/>
      <c r="H29" s="35">
        <v>115477.56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73772.03</v>
      </c>
      <c r="G32" s="37"/>
      <c r="H32" s="38">
        <v>73772.039999999994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44377.74-3600+0.13</f>
        <v>40777.869999999995</v>
      </c>
      <c r="G33" s="37"/>
      <c r="H33" s="38">
        <v>26988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347079.72</v>
      </c>
      <c r="G35" s="37"/>
      <c r="H35" s="31">
        <f>H23+H32+H33+H34</f>
        <v>354015.67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20264.580000000002</v>
      </c>
      <c r="G36" s="37"/>
      <c r="H36" s="31">
        <f>H37+H38+H39</f>
        <v>3064.71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>
        <v>11579.6</v>
      </c>
      <c r="G37" s="27"/>
      <c r="H37" s="26">
        <v>0</v>
      </c>
      <c r="I37" s="27"/>
    </row>
    <row r="38" spans="1:10" x14ac:dyDescent="0.25">
      <c r="A38" s="15" t="s">
        <v>29</v>
      </c>
      <c r="B38" s="16"/>
      <c r="C38" s="16"/>
      <c r="D38" s="16"/>
      <c r="E38" s="17"/>
      <c r="F38" s="26">
        <v>1940.42</v>
      </c>
      <c r="G38" s="27"/>
      <c r="H38" s="26">
        <v>0</v>
      </c>
      <c r="I38" s="27"/>
    </row>
    <row r="39" spans="1:10" x14ac:dyDescent="0.25">
      <c r="A39" s="23" t="s">
        <v>30</v>
      </c>
      <c r="B39" s="24"/>
      <c r="C39" s="24"/>
      <c r="D39" s="24"/>
      <c r="E39" s="25"/>
      <c r="F39" s="26">
        <v>6744.56</v>
      </c>
      <c r="G39" s="27"/>
      <c r="H39" s="26">
        <v>3064.71</v>
      </c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367344.3</v>
      </c>
      <c r="G40" s="32"/>
      <c r="H40" s="31">
        <f>H35+H36</f>
        <v>357080.38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2023-03-13T07:08:26Z</dcterms:modified>
</cp:coreProperties>
</file>