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KV\папка обмена\Лицевые счета по жилым домам 2022г\Лицевые счета\ГОРОД\Чередниченко\"/>
    </mc:Choice>
  </mc:AlternateContent>
  <xr:revisionPtr revIDLastSave="0" documentId="13_ncr:1_{535CBCEC-64BC-4E15-A541-915AB91F780C}" xr6:coauthVersionLast="47" xr6:coauthVersionMax="47" xr10:uidLastSave="{00000000-0000-0000-0000-000000000000}"/>
  <bookViews>
    <workbookView xWindow="-120" yWindow="-120" windowWidth="25440" windowHeight="15390" tabRatio="745" activeTab="6" xr2:uid="{00000000-000D-0000-FFFF-FFFF00000000}"/>
  </bookViews>
  <sheets>
    <sheet name="ТО ин.оборуд." sheetId="1" r:id="rId1"/>
    <sheet name="ТО конструкт.эл." sheetId="2" r:id="rId2"/>
    <sheet name="ТО эл.оборуд." sheetId="6" r:id="rId3"/>
    <sheet name="ТР конструкт.эл" sheetId="3" r:id="rId4"/>
    <sheet name="ТР эл.оборуд." sheetId="7" r:id="rId5"/>
    <sheet name="ТР инж.об." sheetId="4" r:id="rId6"/>
    <sheet name="Лиц. счет. Св. расчет" sheetId="5" r:id="rId7"/>
    <sheet name="заявл." sheetId="8" r:id="rId8"/>
    <sheet name="Доп.раб." sheetId="9" r:id="rId9"/>
  </sheets>
  <definedNames>
    <definedName name="_xlnm.Print_Area" localSheetId="6">'Лиц. счет. Св. расчет'!$A$1:$N$27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6" l="1"/>
  <c r="D6" i="4"/>
  <c r="D14" i="2"/>
  <c r="D14" i="1"/>
  <c r="D18" i="6"/>
  <c r="C18" i="6"/>
  <c r="D12" i="2"/>
  <c r="D12" i="1"/>
  <c r="C12" i="1"/>
  <c r="C16" i="9"/>
  <c r="D6" i="3"/>
  <c r="C12" i="9" l="1"/>
  <c r="C14" i="6"/>
  <c r="D6" i="9" l="1"/>
  <c r="D8" i="9" s="1"/>
  <c r="D12" i="9" s="1"/>
  <c r="D16" i="9" s="1"/>
  <c r="D8" i="1"/>
  <c r="C8" i="1"/>
  <c r="F8" i="5"/>
  <c r="C8" i="6" l="1"/>
  <c r="D8" i="6" s="1"/>
  <c r="D10" i="6" s="1"/>
  <c r="D14" i="6" s="1"/>
  <c r="C8" i="2"/>
  <c r="D8" i="2" s="1"/>
  <c r="D10" i="2" s="1"/>
  <c r="C7" i="2"/>
  <c r="N7" i="5" l="1"/>
  <c r="N6" i="5"/>
  <c r="N5" i="5"/>
  <c r="N4" i="5" l="1"/>
  <c r="M4" i="5"/>
  <c r="L4" i="5"/>
  <c r="K4" i="5"/>
  <c r="J4" i="5"/>
  <c r="I4" i="5"/>
  <c r="H4" i="5"/>
  <c r="G4" i="5"/>
  <c r="F4" i="5"/>
  <c r="E4" i="5"/>
  <c r="D4" i="5"/>
  <c r="C4" i="5"/>
  <c r="B4" i="5"/>
  <c r="N21" i="5"/>
  <c r="N16" i="5"/>
  <c r="N20" i="5"/>
  <c r="N19" i="5"/>
  <c r="M18" i="5"/>
  <c r="L18" i="5"/>
  <c r="K18" i="5"/>
  <c r="J18" i="5"/>
  <c r="I18" i="5"/>
  <c r="H18" i="5"/>
  <c r="G18" i="5"/>
  <c r="F18" i="5"/>
  <c r="E18" i="5"/>
  <c r="D18" i="5"/>
  <c r="C18" i="5"/>
  <c r="B18" i="5"/>
  <c r="N17" i="5"/>
  <c r="M8" i="5"/>
  <c r="L8" i="5"/>
  <c r="K8" i="5"/>
  <c r="J8" i="5"/>
  <c r="I8" i="5"/>
  <c r="H8" i="5"/>
  <c r="G8" i="5"/>
  <c r="E8" i="5"/>
  <c r="D8" i="5"/>
  <c r="C8" i="5"/>
  <c r="B8" i="5"/>
  <c r="N11" i="5"/>
  <c r="M13" i="5"/>
  <c r="L13" i="5"/>
  <c r="K13" i="5"/>
  <c r="J13" i="5"/>
  <c r="I13" i="5"/>
  <c r="H13" i="5"/>
  <c r="G13" i="5"/>
  <c r="F13" i="5"/>
  <c r="E13" i="5"/>
  <c r="D13" i="5"/>
  <c r="C13" i="5"/>
  <c r="B13" i="5"/>
  <c r="F23" i="5" l="1"/>
  <c r="N8" i="5"/>
  <c r="H23" i="5"/>
  <c r="M23" i="5"/>
  <c r="B23" i="5"/>
  <c r="C23" i="5"/>
  <c r="L23" i="5"/>
  <c r="K23" i="5"/>
  <c r="J23" i="5"/>
  <c r="I23" i="5"/>
  <c r="G23" i="5"/>
  <c r="E23" i="5"/>
  <c r="D23" i="5"/>
  <c r="N18" i="5"/>
  <c r="N22" i="5"/>
  <c r="N12" i="5"/>
  <c r="N10" i="5" l="1"/>
  <c r="N9" i="5"/>
  <c r="N14" i="5" l="1"/>
  <c r="N15" i="5"/>
  <c r="N13" i="5"/>
  <c r="N23" i="5" l="1"/>
</calcChain>
</file>

<file path=xl/sharedStrings.xml><?xml version="1.0" encoding="utf-8"?>
<sst xmlns="http://schemas.openxmlformats.org/spreadsheetml/2006/main" count="145" uniqueCount="93">
  <si>
    <t>Перечень работ</t>
  </si>
  <si>
    <t>Сумма</t>
  </si>
  <si>
    <t>Январь</t>
  </si>
  <si>
    <t>Март</t>
  </si>
  <si>
    <t xml:space="preserve">1.Техническое обслуживание инженерного оборудования </t>
  </si>
  <si>
    <t>Февраль</t>
  </si>
  <si>
    <t xml:space="preserve">2.Техническое обслуживание конструктивных элементов 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</si>
  <si>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</si>
  <si>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</si>
  <si>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</si>
  <si>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</si>
  <si>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</si>
  <si>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</si>
  <si>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</si>
  <si>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</si>
  <si>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</si>
  <si>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</si>
  <si>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2. Техническое обслуживание:</t>
  </si>
  <si>
    <t xml:space="preserve">  - инженерное оборудование</t>
  </si>
  <si>
    <t xml:space="preserve">  - конструктивные элементы</t>
  </si>
  <si>
    <t xml:space="preserve">  - АДС</t>
  </si>
  <si>
    <t>3. Текущий ремонт:</t>
  </si>
  <si>
    <t xml:space="preserve">  - инженерного оборудования</t>
  </si>
  <si>
    <t xml:space="preserve">  - конструктивных элементов</t>
  </si>
  <si>
    <t>ВСЕГО</t>
  </si>
  <si>
    <t>С начала года</t>
  </si>
  <si>
    <t>Гл. бухгалтер</t>
  </si>
  <si>
    <r>
      <t xml:space="preserve">1. </t>
    </r>
    <r>
      <rPr>
        <b/>
        <sz val="16"/>
        <color theme="1"/>
        <rFont val="Calibri"/>
        <family val="2"/>
        <charset val="204"/>
        <scheme val="minor"/>
      </rPr>
      <t>Содержание общ. имущества:</t>
    </r>
  </si>
  <si>
    <t>Кудин Ю.С.</t>
  </si>
  <si>
    <t>-эл.оборудование</t>
  </si>
  <si>
    <t>-эл.оборудования</t>
  </si>
  <si>
    <t>Кузмичева Е.А.</t>
  </si>
  <si>
    <t>3.Техническое обслуживание электрооборудования</t>
  </si>
  <si>
    <t>4.Текущий ремонт конструктивных элементов</t>
  </si>
  <si>
    <t>6.Текущий ремонт инженерного оборудования</t>
  </si>
  <si>
    <t>5.Текущий ремонт эл.оборудования</t>
  </si>
  <si>
    <t>Деповская,2</t>
  </si>
  <si>
    <t xml:space="preserve">                   Выполнение работ по заявлениям жителей</t>
  </si>
  <si>
    <t>№</t>
  </si>
  <si>
    <t xml:space="preserve">Дата </t>
  </si>
  <si>
    <t xml:space="preserve">Отметка </t>
  </si>
  <si>
    <t>п/п</t>
  </si>
  <si>
    <t>кварт.</t>
  </si>
  <si>
    <t>Описание работ</t>
  </si>
  <si>
    <t>пост.заяв.</t>
  </si>
  <si>
    <t>о выполнении</t>
  </si>
  <si>
    <t>Дополнительные работы</t>
  </si>
  <si>
    <t>4.Дополнительные работы</t>
  </si>
  <si>
    <t xml:space="preserve">                                               Лицевой счёт  2017г</t>
  </si>
  <si>
    <t xml:space="preserve">  - санитарная уборка лестничных клеток</t>
  </si>
  <si>
    <t>уборка придомовой территории</t>
  </si>
  <si>
    <t>очистка дорог</t>
  </si>
  <si>
    <t>5. ОДН:</t>
  </si>
  <si>
    <t>ХВС</t>
  </si>
  <si>
    <t>ГВС</t>
  </si>
  <si>
    <t>Эл.энергия</t>
  </si>
  <si>
    <t>7. Расходы по содержанию УК</t>
  </si>
  <si>
    <t>Директор ООО УК "Аркада"</t>
  </si>
  <si>
    <t>Лицевой счет. Сводный расчет  2022г</t>
  </si>
  <si>
    <t>Лицевой счёт  2022г</t>
  </si>
  <si>
    <t>Лицевой счёт 2022г</t>
  </si>
  <si>
    <t>Чередниченко,11-2</t>
  </si>
  <si>
    <t>Изготовление ключей и кольца для мест общего пользования</t>
  </si>
  <si>
    <t>Наклейки Курение запрещено, Вас обслуживает</t>
  </si>
  <si>
    <t>Итого за апрель</t>
  </si>
  <si>
    <t>Демонтаж ПРЭМ для поверки</t>
  </si>
  <si>
    <t>Услуги КЭНК</t>
  </si>
  <si>
    <t>Поверка теплосчетчиков</t>
  </si>
  <si>
    <t xml:space="preserve">Итого за май </t>
  </si>
  <si>
    <t>Выдана жителям водоимульсия фасадная 14 кг</t>
  </si>
  <si>
    <t>Установка блока питания в счетчик отопления взамен сгоревшего в подвале</t>
  </si>
  <si>
    <t>Ремонт водосточных воронок 4 шт</t>
  </si>
  <si>
    <t>Техническое обслуживание подъездного освещения. Замена светодиодных ламп 10 шт</t>
  </si>
  <si>
    <t>Скос травы на придомовой территории</t>
  </si>
  <si>
    <t>Замена светильников 6шт</t>
  </si>
  <si>
    <t>Замена лампочек 7шт</t>
  </si>
  <si>
    <t>Итого за июль</t>
  </si>
  <si>
    <t>Изготовление и установка скамеек 2 шт по калькуляции</t>
  </si>
  <si>
    <t>Частичный ремонт кровли</t>
  </si>
  <si>
    <t xml:space="preserve">Выдана жителям краска для покраски скамеек </t>
  </si>
  <si>
    <t>Изготовление и установка огорождений под мусорные баки</t>
  </si>
  <si>
    <t>Итого за август</t>
  </si>
  <si>
    <t>Запуск системы отопления</t>
  </si>
  <si>
    <t xml:space="preserve">Замена ПРЭМ на подаче узла учета </t>
  </si>
  <si>
    <t>Итого за сентябрь</t>
  </si>
  <si>
    <t xml:space="preserve">Очистка крыши от мусора </t>
  </si>
  <si>
    <t xml:space="preserve">Замена ламп 7вт </t>
  </si>
  <si>
    <t>Замена светильников 3шт Подъезд №2</t>
  </si>
  <si>
    <t xml:space="preserve">Итого за сентябрь </t>
  </si>
  <si>
    <t>Запуск подъездного отопления</t>
  </si>
  <si>
    <t>Выданы материалы председателю совета дома (краска, кисть)</t>
  </si>
  <si>
    <t>Установка прибора ПРЭМ в подвале</t>
  </si>
  <si>
    <t>Замена светильников 4 шть. Подъезд №1,2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</si>
</sst>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7" xfId="0" applyBorder="1"/>
    <xf numFmtId="0" fontId="0" fillId="0" borderId="9" xfId="0" applyBorder="1"/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8" xfId="0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5" fillId="0" borderId="1" xfId="0" applyFont="1" applyBorder="1" applyAlignment="1">
      <alignment horizontal="center"/>
    </xf>
    <xf numFmtId="0" fontId="2" fillId="0" borderId="1" xfId="0" applyFont="1" applyBorder="1"/>
    <xf numFmtId="0" fontId="6" fillId="0" borderId="1" xfId="0" applyFont="1" applyBorder="1"/>
    <xf numFmtId="0" fontId="6" fillId="2" borderId="1" xfId="0" applyFont="1" applyFill="1" applyBorder="1"/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8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 wrapText="1"/>
    </xf>
    <xf numFmtId="0" fontId="4" fillId="0" borderId="2" xfId="0" applyFont="1" applyBorder="1" applyAlignment="1">
      <alignment wrapText="1"/>
    </xf>
    <xf numFmtId="49" fontId="6" fillId="0" borderId="1" xfId="0" applyNumberFormat="1" applyFont="1" applyBorder="1" applyAlignment="1">
      <alignment wrapText="1"/>
    </xf>
    <xf numFmtId="2" fontId="2" fillId="0" borderId="1" xfId="0" applyNumberFormat="1" applyFont="1" applyBorder="1"/>
    <xf numFmtId="2" fontId="7" fillId="0" borderId="0" xfId="0" applyNumberFormat="1" applyFont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wrapText="1"/>
    </xf>
    <xf numFmtId="0" fontId="1" fillId="0" borderId="9" xfId="0" applyFont="1" applyBorder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8" fillId="0" borderId="1" xfId="0" applyFont="1" applyBorder="1"/>
    <xf numFmtId="0" fontId="9" fillId="0" borderId="2" xfId="0" applyFont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2" fontId="8" fillId="0" borderId="1" xfId="0" applyNumberFormat="1" applyFont="1" applyBorder="1"/>
    <xf numFmtId="2" fontId="9" fillId="0" borderId="1" xfId="0" applyNumberFormat="1" applyFont="1" applyBorder="1"/>
    <xf numFmtId="0" fontId="9" fillId="0" borderId="0" xfId="0" applyFont="1"/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11" fillId="0" borderId="1" xfId="0" applyFont="1" applyBorder="1" applyAlignment="1">
      <alignment wrapText="1"/>
    </xf>
    <xf numFmtId="0" fontId="9" fillId="0" borderId="2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5" xfId="0" applyFont="1" applyBorder="1"/>
    <xf numFmtId="0" fontId="8" fillId="0" borderId="8" xfId="0" applyFont="1" applyBorder="1"/>
    <xf numFmtId="0" fontId="9" fillId="0" borderId="6" xfId="0" applyFont="1" applyBorder="1"/>
    <xf numFmtId="0" fontId="1" fillId="0" borderId="7" xfId="0" applyFont="1" applyBorder="1"/>
    <xf numFmtId="0" fontId="8" fillId="0" borderId="2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6"/>
  <sheetViews>
    <sheetView workbookViewId="0">
      <selection activeCell="D14" sqref="D14"/>
    </sheetView>
  </sheetViews>
  <sheetFormatPr defaultRowHeight="15" x14ac:dyDescent="0.25"/>
  <cols>
    <col min="1" max="1" width="5" customWidth="1"/>
    <col min="2" max="2" width="47.42578125" customWidth="1"/>
    <col min="3" max="3" width="11.85546875" customWidth="1"/>
    <col min="4" max="4" width="12.5703125" customWidth="1"/>
    <col min="5" max="5" width="9.7109375" customWidth="1"/>
  </cols>
  <sheetData>
    <row r="1" spans="1:8" ht="21" x14ac:dyDescent="0.35">
      <c r="A1" s="1"/>
      <c r="B1" s="71" t="s">
        <v>59</v>
      </c>
      <c r="C1" s="71"/>
      <c r="D1" s="71"/>
      <c r="E1" s="6"/>
      <c r="F1" s="6"/>
      <c r="G1" s="6"/>
      <c r="H1" s="6"/>
    </row>
    <row r="2" spans="1:8" ht="15.75" x14ac:dyDescent="0.25">
      <c r="A2" s="1"/>
      <c r="B2" s="2" t="s">
        <v>61</v>
      </c>
      <c r="C2" s="1"/>
      <c r="D2" s="1"/>
      <c r="E2" s="1"/>
      <c r="F2" s="1"/>
      <c r="G2" s="1"/>
      <c r="H2" s="1"/>
    </row>
    <row r="3" spans="1:8" ht="28.9" customHeight="1" x14ac:dyDescent="0.25">
      <c r="A3" s="1"/>
      <c r="B3" s="70" t="s">
        <v>4</v>
      </c>
      <c r="C3" s="70"/>
      <c r="D3" s="70"/>
      <c r="E3" s="1"/>
      <c r="F3" s="1"/>
      <c r="G3" s="1"/>
      <c r="H3" s="1"/>
    </row>
    <row r="4" spans="1:8" x14ac:dyDescent="0.25">
      <c r="A4" s="58"/>
      <c r="B4" s="59" t="s">
        <v>0</v>
      </c>
      <c r="C4" s="59" t="s">
        <v>1</v>
      </c>
      <c r="D4" s="59" t="s">
        <v>25</v>
      </c>
      <c r="E4" s="1"/>
      <c r="F4" s="1"/>
      <c r="G4" s="1"/>
      <c r="H4" s="1"/>
    </row>
    <row r="5" spans="1:8" x14ac:dyDescent="0.25">
      <c r="A5" s="58"/>
      <c r="B5" s="49" t="s">
        <v>8</v>
      </c>
      <c r="C5" s="58"/>
      <c r="D5" s="58"/>
      <c r="E5" s="1"/>
      <c r="F5" s="1"/>
      <c r="G5" s="1"/>
      <c r="H5" s="1"/>
    </row>
    <row r="6" spans="1:8" ht="30" x14ac:dyDescent="0.25">
      <c r="A6" s="50">
        <v>1</v>
      </c>
      <c r="B6" s="50" t="s">
        <v>70</v>
      </c>
      <c r="C6" s="50">
        <v>1742</v>
      </c>
      <c r="D6" s="49"/>
      <c r="E6" s="1"/>
      <c r="F6" s="1"/>
    </row>
    <row r="7" spans="1:8" x14ac:dyDescent="0.25">
      <c r="A7" s="50">
        <v>2</v>
      </c>
      <c r="B7" s="50" t="s">
        <v>67</v>
      </c>
      <c r="C7" s="50">
        <v>10500</v>
      </c>
      <c r="D7" s="49"/>
      <c r="E7" s="1"/>
      <c r="F7" s="1"/>
    </row>
    <row r="8" spans="1:8" x14ac:dyDescent="0.25">
      <c r="A8" s="50"/>
      <c r="B8" s="49" t="s">
        <v>68</v>
      </c>
      <c r="C8" s="49">
        <f>SUM(C6:C7)</f>
        <v>12242</v>
      </c>
      <c r="D8" s="49">
        <f>C8</f>
        <v>12242</v>
      </c>
      <c r="E8" s="1"/>
      <c r="F8" s="1"/>
    </row>
    <row r="9" spans="1:8" x14ac:dyDescent="0.25">
      <c r="A9" s="50"/>
      <c r="B9" s="49" t="s">
        <v>12</v>
      </c>
      <c r="C9" s="50"/>
      <c r="D9" s="50"/>
      <c r="E9" s="1"/>
      <c r="F9" s="1"/>
    </row>
    <row r="10" spans="1:8" x14ac:dyDescent="0.25">
      <c r="A10" s="50">
        <v>1</v>
      </c>
      <c r="B10" s="50" t="s">
        <v>82</v>
      </c>
      <c r="C10" s="50">
        <v>744</v>
      </c>
      <c r="D10" s="50"/>
      <c r="E10" s="1"/>
      <c r="F10" s="1"/>
    </row>
    <row r="11" spans="1:8" x14ac:dyDescent="0.25">
      <c r="A11" s="50">
        <v>2</v>
      </c>
      <c r="B11" s="50" t="s">
        <v>83</v>
      </c>
      <c r="C11" s="50">
        <v>744</v>
      </c>
      <c r="D11" s="50"/>
      <c r="E11" s="1"/>
      <c r="F11" s="1"/>
    </row>
    <row r="12" spans="1:8" s="5" customFormat="1" x14ac:dyDescent="0.25">
      <c r="A12" s="49"/>
      <c r="B12" s="49" t="s">
        <v>84</v>
      </c>
      <c r="C12" s="49">
        <f>SUM(C10:C11)</f>
        <v>1488</v>
      </c>
      <c r="D12" s="49">
        <f>C12+D8</f>
        <v>13730</v>
      </c>
      <c r="E12" s="4"/>
      <c r="F12" s="4"/>
    </row>
    <row r="13" spans="1:8" s="5" customFormat="1" x14ac:dyDescent="0.25">
      <c r="A13" s="50"/>
      <c r="B13" s="49" t="s">
        <v>13</v>
      </c>
      <c r="C13" s="50"/>
      <c r="D13" s="50"/>
      <c r="E13" s="4"/>
      <c r="F13" s="4"/>
    </row>
    <row r="14" spans="1:8" x14ac:dyDescent="0.25">
      <c r="A14" s="50">
        <v>1</v>
      </c>
      <c r="B14" s="50" t="s">
        <v>89</v>
      </c>
      <c r="C14" s="50">
        <v>372</v>
      </c>
      <c r="D14" s="49">
        <f>C14+D12</f>
        <v>14102</v>
      </c>
      <c r="E14" s="1"/>
      <c r="F14" s="1"/>
    </row>
    <row r="15" spans="1:8" x14ac:dyDescent="0.25">
      <c r="A15" s="50"/>
      <c r="B15" s="50"/>
      <c r="C15" s="50"/>
      <c r="D15" s="50"/>
      <c r="E15" s="1"/>
      <c r="F15" s="1"/>
    </row>
    <row r="16" spans="1:8" x14ac:dyDescent="0.25">
      <c r="A16" s="49"/>
      <c r="B16" s="49"/>
      <c r="C16" s="49"/>
      <c r="D16" s="49"/>
      <c r="E16" s="1"/>
      <c r="F16" s="1"/>
    </row>
    <row r="17" spans="1:6" x14ac:dyDescent="0.25">
      <c r="A17" s="50"/>
      <c r="B17" s="49"/>
      <c r="C17" s="50"/>
      <c r="D17" s="50"/>
      <c r="E17" s="1"/>
      <c r="F17" s="1"/>
    </row>
    <row r="18" spans="1:6" x14ac:dyDescent="0.25">
      <c r="A18" s="50"/>
      <c r="B18" s="50"/>
      <c r="C18" s="50"/>
      <c r="D18" s="50"/>
      <c r="E18" s="1"/>
      <c r="F18" s="1"/>
    </row>
    <row r="19" spans="1:6" s="5" customFormat="1" x14ac:dyDescent="0.25">
      <c r="A19" s="50"/>
      <c r="B19" s="50"/>
      <c r="C19" s="50"/>
      <c r="D19" s="49"/>
      <c r="E19" s="4"/>
      <c r="F19" s="4"/>
    </row>
    <row r="20" spans="1:6" s="5" customFormat="1" x14ac:dyDescent="0.25">
      <c r="A20" s="50"/>
      <c r="B20" s="50"/>
      <c r="C20" s="50"/>
      <c r="D20" s="50"/>
      <c r="E20" s="4"/>
      <c r="F20" s="4"/>
    </row>
    <row r="21" spans="1:6" x14ac:dyDescent="0.25">
      <c r="A21" s="50"/>
      <c r="B21" s="50"/>
      <c r="C21" s="50"/>
      <c r="D21" s="50"/>
      <c r="E21" s="1"/>
      <c r="F21" s="1"/>
    </row>
    <row r="22" spans="1:6" x14ac:dyDescent="0.25">
      <c r="A22" s="50"/>
      <c r="B22" s="50"/>
      <c r="C22" s="50"/>
      <c r="D22" s="50"/>
      <c r="E22" s="1"/>
      <c r="F22" s="1"/>
    </row>
    <row r="23" spans="1:6" x14ac:dyDescent="0.25">
      <c r="A23" s="50"/>
      <c r="B23" s="50"/>
      <c r="C23" s="50"/>
      <c r="D23" s="49"/>
      <c r="E23" s="1"/>
      <c r="F23" s="1"/>
    </row>
    <row r="24" spans="1:6" x14ac:dyDescent="0.25">
      <c r="A24" s="50"/>
      <c r="B24" s="49"/>
      <c r="C24" s="49"/>
      <c r="D24" s="49"/>
      <c r="E24" s="1"/>
      <c r="F24" s="1"/>
    </row>
    <row r="25" spans="1:6" x14ac:dyDescent="0.25">
      <c r="A25" s="50"/>
      <c r="B25" s="60"/>
      <c r="C25" s="50"/>
      <c r="D25" s="50"/>
      <c r="E25" s="1"/>
      <c r="F25" s="1"/>
    </row>
    <row r="26" spans="1:6" x14ac:dyDescent="0.25">
      <c r="A26" s="50"/>
      <c r="B26" s="50"/>
      <c r="C26" s="50"/>
      <c r="D26" s="50"/>
      <c r="E26" s="1"/>
      <c r="F26" s="1"/>
    </row>
    <row r="27" spans="1:6" s="5" customFormat="1" x14ac:dyDescent="0.25">
      <c r="A27" s="49"/>
      <c r="B27" s="50"/>
      <c r="C27" s="50"/>
      <c r="D27" s="49"/>
      <c r="E27" s="4"/>
      <c r="F27" s="4"/>
    </row>
    <row r="28" spans="1:6" s="5" customFormat="1" x14ac:dyDescent="0.25">
      <c r="A28" s="49"/>
      <c r="B28" s="50"/>
      <c r="C28" s="50"/>
      <c r="D28" s="49"/>
      <c r="E28" s="4"/>
      <c r="F28" s="4"/>
    </row>
    <row r="29" spans="1:6" x14ac:dyDescent="0.25">
      <c r="A29" s="50"/>
      <c r="B29" s="60"/>
      <c r="C29" s="49"/>
      <c r="D29" s="49"/>
      <c r="E29" s="1"/>
      <c r="F29" s="1"/>
    </row>
    <row r="30" spans="1:6" x14ac:dyDescent="0.25">
      <c r="A30" s="50"/>
      <c r="B30" s="49"/>
      <c r="C30" s="50"/>
      <c r="D30" s="50"/>
      <c r="E30" s="1"/>
      <c r="F30" s="1"/>
    </row>
    <row r="31" spans="1:6" x14ac:dyDescent="0.25">
      <c r="A31" s="50"/>
      <c r="B31" s="50"/>
      <c r="C31" s="50"/>
      <c r="D31" s="50"/>
      <c r="E31" s="1"/>
      <c r="F31" s="1"/>
    </row>
    <row r="32" spans="1:6" x14ac:dyDescent="0.25">
      <c r="A32" s="11"/>
      <c r="B32" s="11"/>
      <c r="C32" s="11"/>
      <c r="D32" s="3"/>
      <c r="E32" s="1"/>
      <c r="F32" s="1"/>
    </row>
    <row r="33" spans="1:6" x14ac:dyDescent="0.25">
      <c r="A33" s="11"/>
      <c r="B33" s="11"/>
      <c r="C33" s="11"/>
      <c r="D33" s="11"/>
      <c r="E33" s="1"/>
      <c r="F33" s="1"/>
    </row>
    <row r="34" spans="1:6" x14ac:dyDescent="0.25">
      <c r="A34" s="11"/>
      <c r="B34" s="11"/>
      <c r="C34" s="11"/>
      <c r="D34" s="25"/>
      <c r="E34" s="1"/>
      <c r="F34" s="1"/>
    </row>
    <row r="35" spans="1:6" x14ac:dyDescent="0.25">
      <c r="A35" s="11"/>
      <c r="B35" s="22"/>
      <c r="C35" s="11"/>
      <c r="D35" s="25"/>
      <c r="E35" s="1"/>
      <c r="F35" s="1"/>
    </row>
    <row r="36" spans="1:6" x14ac:dyDescent="0.25">
      <c r="A36" s="11"/>
      <c r="B36" s="24"/>
      <c r="C36" s="11"/>
      <c r="D36" s="23"/>
      <c r="E36" s="1"/>
      <c r="F36" s="1"/>
    </row>
    <row r="37" spans="1:6" x14ac:dyDescent="0.25">
      <c r="A37" s="11"/>
      <c r="B37" s="11"/>
      <c r="C37" s="11"/>
      <c r="D37" s="23"/>
      <c r="E37" s="1"/>
      <c r="F37" s="1"/>
    </row>
    <row r="38" spans="1:6" x14ac:dyDescent="0.25">
      <c r="A38" s="11"/>
      <c r="B38" s="22"/>
      <c r="C38" s="11"/>
      <c r="D38" s="23"/>
      <c r="E38" s="1"/>
      <c r="F38" s="1"/>
    </row>
    <row r="39" spans="1:6" x14ac:dyDescent="0.25">
      <c r="A39" s="11"/>
      <c r="B39" s="22"/>
      <c r="C39" s="11"/>
      <c r="D39" s="23"/>
      <c r="E39" s="1"/>
      <c r="F39" s="1"/>
    </row>
    <row r="40" spans="1:6" x14ac:dyDescent="0.25">
      <c r="A40" s="11"/>
      <c r="B40" s="24"/>
      <c r="C40" s="3"/>
      <c r="D40" s="25"/>
      <c r="E40" s="1"/>
      <c r="F40" s="1"/>
    </row>
    <row r="41" spans="1:6" x14ac:dyDescent="0.25">
      <c r="A41" s="11"/>
      <c r="B41" s="24"/>
      <c r="C41" s="3"/>
      <c r="D41" s="25"/>
      <c r="E41" s="1"/>
      <c r="F41" s="1"/>
    </row>
    <row r="42" spans="1:6" x14ac:dyDescent="0.25">
      <c r="A42" s="11"/>
      <c r="B42" s="11"/>
      <c r="C42" s="11"/>
      <c r="D42" s="3"/>
      <c r="E42" s="1"/>
      <c r="F42" s="1"/>
    </row>
    <row r="43" spans="1:6" x14ac:dyDescent="0.25">
      <c r="A43" s="11"/>
      <c r="B43" s="39"/>
      <c r="C43" s="11"/>
      <c r="D43" s="11"/>
      <c r="E43" s="1"/>
      <c r="F43" s="1"/>
    </row>
    <row r="44" spans="1:6" x14ac:dyDescent="0.25">
      <c r="A44" s="11"/>
      <c r="B44" s="3"/>
      <c r="C44" s="3"/>
      <c r="D44" s="3"/>
      <c r="E44" s="1"/>
      <c r="F44" s="1"/>
    </row>
    <row r="45" spans="1:6" x14ac:dyDescent="0.25">
      <c r="A45" s="3"/>
      <c r="B45" s="3"/>
      <c r="C45" s="3"/>
      <c r="D45" s="11"/>
      <c r="E45" s="1"/>
      <c r="F45" s="1"/>
    </row>
    <row r="46" spans="1:6" x14ac:dyDescent="0.25">
      <c r="A46" s="11"/>
      <c r="B46" s="11"/>
      <c r="C46" s="11"/>
      <c r="D46" s="3"/>
      <c r="E46" s="1"/>
      <c r="F46" s="1"/>
    </row>
    <row r="47" spans="1:6" x14ac:dyDescent="0.25">
      <c r="A47" s="11"/>
      <c r="B47" s="11"/>
      <c r="C47" s="11"/>
      <c r="D47" s="11"/>
      <c r="E47" s="1"/>
      <c r="F47" s="1"/>
    </row>
    <row r="48" spans="1:6" x14ac:dyDescent="0.25">
      <c r="A48" s="11"/>
      <c r="B48" s="11"/>
      <c r="C48" s="11"/>
      <c r="D48" s="11"/>
      <c r="E48" s="1"/>
      <c r="F48" s="1"/>
    </row>
    <row r="49" spans="1:6" x14ac:dyDescent="0.25">
      <c r="A49" s="11"/>
      <c r="B49" s="39"/>
      <c r="C49" s="11"/>
      <c r="D49" s="11"/>
      <c r="E49" s="1"/>
      <c r="F49" s="1"/>
    </row>
    <row r="50" spans="1:6" x14ac:dyDescent="0.25">
      <c r="A50" s="11"/>
      <c r="B50" s="3"/>
      <c r="C50" s="3"/>
      <c r="D50" s="3"/>
      <c r="E50" s="1"/>
      <c r="F50" s="1"/>
    </row>
    <row r="51" spans="1:6" x14ac:dyDescent="0.25">
      <c r="A51" s="11"/>
      <c r="B51" s="3"/>
      <c r="C51" s="11"/>
      <c r="D51" s="11"/>
      <c r="E51" s="1"/>
      <c r="F51" s="1"/>
    </row>
    <row r="52" spans="1:6" x14ac:dyDescent="0.25">
      <c r="A52" s="11"/>
      <c r="B52" s="11"/>
      <c r="C52" s="11"/>
      <c r="D52" s="11"/>
      <c r="E52" s="1"/>
      <c r="F52" s="1"/>
    </row>
    <row r="53" spans="1:6" x14ac:dyDescent="0.25">
      <c r="A53" s="11"/>
      <c r="B53" s="39"/>
      <c r="C53" s="11"/>
      <c r="D53" s="11"/>
      <c r="E53" s="1"/>
      <c r="F53" s="1"/>
    </row>
    <row r="54" spans="1:6" x14ac:dyDescent="0.25">
      <c r="A54" s="11"/>
      <c r="B54" s="3"/>
      <c r="C54" s="3"/>
      <c r="D54" s="3"/>
      <c r="E54" s="1"/>
      <c r="F54" s="1"/>
    </row>
    <row r="55" spans="1:6" x14ac:dyDescent="0.25">
      <c r="A55" s="11"/>
      <c r="B55" s="3"/>
      <c r="C55" s="11"/>
      <c r="D55" s="11"/>
      <c r="E55" s="1"/>
      <c r="F55" s="1"/>
    </row>
    <row r="56" spans="1:6" x14ac:dyDescent="0.25">
      <c r="A56" s="11"/>
      <c r="B56" s="11"/>
      <c r="C56" s="11"/>
      <c r="D56" s="11"/>
      <c r="E56" s="1"/>
      <c r="F56" s="1"/>
    </row>
    <row r="57" spans="1:6" x14ac:dyDescent="0.25">
      <c r="A57" s="11"/>
      <c r="B57" s="11"/>
      <c r="C57" s="11"/>
      <c r="D57" s="11"/>
      <c r="E57" s="1"/>
      <c r="F57" s="1"/>
    </row>
    <row r="58" spans="1:6" x14ac:dyDescent="0.25">
      <c r="A58" s="11"/>
      <c r="B58" s="11"/>
      <c r="C58" s="11"/>
      <c r="D58" s="11"/>
      <c r="E58" s="1"/>
      <c r="F58" s="1"/>
    </row>
    <row r="59" spans="1:6" x14ac:dyDescent="0.25">
      <c r="A59" s="11"/>
      <c r="B59" s="39"/>
      <c r="C59" s="11"/>
      <c r="D59" s="11"/>
      <c r="E59" s="1"/>
      <c r="F59" s="1"/>
    </row>
    <row r="60" spans="1:6" x14ac:dyDescent="0.25">
      <c r="A60" s="11"/>
      <c r="B60" s="3"/>
      <c r="C60" s="3"/>
      <c r="D60" s="3"/>
      <c r="E60" s="1"/>
      <c r="F60" s="1"/>
    </row>
    <row r="61" spans="1:6" x14ac:dyDescent="0.25">
      <c r="A61" s="11"/>
      <c r="B61" s="3"/>
      <c r="C61" s="11"/>
      <c r="D61" s="11"/>
      <c r="E61" s="1"/>
      <c r="F61" s="1"/>
    </row>
    <row r="62" spans="1:6" x14ac:dyDescent="0.25">
      <c r="A62" s="11"/>
      <c r="B62" s="39"/>
      <c r="C62" s="11"/>
      <c r="D62" s="11"/>
      <c r="E62" s="1"/>
      <c r="F62" s="1"/>
    </row>
    <row r="63" spans="1:6" x14ac:dyDescent="0.25">
      <c r="A63" s="11"/>
      <c r="B63" s="3"/>
      <c r="C63" s="3"/>
      <c r="D63" s="3"/>
      <c r="E63" s="1"/>
      <c r="F63" s="1"/>
    </row>
    <row r="64" spans="1:6" x14ac:dyDescent="0.25">
      <c r="A64" s="11"/>
      <c r="B64" s="3"/>
      <c r="C64" s="11"/>
      <c r="D64" s="11"/>
      <c r="E64" s="1"/>
      <c r="F64" s="1"/>
    </row>
    <row r="65" spans="1:6" x14ac:dyDescent="0.25">
      <c r="A65" s="11"/>
      <c r="B65" s="11"/>
      <c r="C65" s="11"/>
      <c r="D65" s="11"/>
      <c r="E65" s="1"/>
      <c r="F65" s="1"/>
    </row>
    <row r="66" spans="1:6" x14ac:dyDescent="0.25">
      <c r="A66" s="11"/>
      <c r="B66" s="11"/>
      <c r="C66" s="11"/>
      <c r="D66" s="11"/>
      <c r="E66" s="1"/>
      <c r="F66" s="1"/>
    </row>
    <row r="67" spans="1:6" x14ac:dyDescent="0.25">
      <c r="A67" s="11"/>
      <c r="B67" s="11"/>
      <c r="C67" s="11"/>
      <c r="D67" s="3"/>
      <c r="E67" s="1"/>
      <c r="F67" s="1"/>
    </row>
    <row r="68" spans="1:6" x14ac:dyDescent="0.25">
      <c r="A68" s="11"/>
      <c r="B68" s="11"/>
      <c r="C68" s="11"/>
      <c r="D68" s="11"/>
      <c r="E68" s="1"/>
      <c r="F68" s="1"/>
    </row>
    <row r="69" spans="1:6" x14ac:dyDescent="0.25">
      <c r="A69" s="11"/>
      <c r="B69" s="3"/>
      <c r="C69" s="3"/>
      <c r="D69" s="3"/>
      <c r="E69" s="1"/>
      <c r="F69" s="1"/>
    </row>
    <row r="70" spans="1:6" x14ac:dyDescent="0.25">
      <c r="A70" s="11"/>
      <c r="B70" s="3"/>
      <c r="C70" s="11"/>
      <c r="D70" s="13"/>
    </row>
    <row r="71" spans="1:6" x14ac:dyDescent="0.25">
      <c r="A71" s="11"/>
      <c r="B71" s="11"/>
      <c r="C71" s="11"/>
      <c r="D71" s="13"/>
    </row>
    <row r="72" spans="1:6" x14ac:dyDescent="0.25">
      <c r="A72" s="11"/>
      <c r="B72" s="11"/>
      <c r="C72" s="11"/>
      <c r="D72" s="13"/>
    </row>
    <row r="73" spans="1:6" x14ac:dyDescent="0.25">
      <c r="A73" s="11"/>
      <c r="B73" s="11"/>
      <c r="C73" s="11"/>
      <c r="D73" s="13"/>
    </row>
    <row r="74" spans="1:6" x14ac:dyDescent="0.25">
      <c r="A74" s="11"/>
      <c r="B74" s="11"/>
      <c r="C74" s="11"/>
      <c r="D74" s="13"/>
    </row>
    <row r="75" spans="1:6" x14ac:dyDescent="0.25">
      <c r="A75" s="13"/>
      <c r="B75" s="3"/>
      <c r="C75" s="12"/>
      <c r="D75" s="12"/>
    </row>
    <row r="76" spans="1:6" x14ac:dyDescent="0.25">
      <c r="A76" s="13"/>
      <c r="B76" s="3"/>
      <c r="C76" s="13"/>
      <c r="D76" s="13"/>
    </row>
    <row r="77" spans="1:6" x14ac:dyDescent="0.25">
      <c r="A77" s="11"/>
      <c r="B77" s="11"/>
      <c r="C77" s="11"/>
      <c r="D77" s="13"/>
    </row>
    <row r="78" spans="1:6" x14ac:dyDescent="0.25">
      <c r="A78" s="11"/>
      <c r="B78" s="11"/>
      <c r="C78" s="11"/>
      <c r="D78" s="13"/>
    </row>
    <row r="79" spans="1:6" x14ac:dyDescent="0.25">
      <c r="A79" s="11"/>
      <c r="B79" s="11"/>
      <c r="C79" s="11"/>
      <c r="D79" s="13"/>
    </row>
    <row r="80" spans="1:6" x14ac:dyDescent="0.25">
      <c r="A80" s="11"/>
      <c r="B80" s="11"/>
      <c r="C80" s="11"/>
      <c r="D80" s="13"/>
    </row>
    <row r="81" spans="1:4" x14ac:dyDescent="0.25">
      <c r="A81" s="13"/>
      <c r="B81" s="3"/>
      <c r="C81" s="12"/>
      <c r="D81" s="12"/>
    </row>
    <row r="82" spans="1:4" x14ac:dyDescent="0.25">
      <c r="A82" s="13"/>
      <c r="B82" s="3"/>
      <c r="C82" s="13"/>
      <c r="D82" s="13"/>
    </row>
    <row r="83" spans="1:4" x14ac:dyDescent="0.25">
      <c r="A83" s="11"/>
      <c r="B83" s="11"/>
      <c r="C83" s="11"/>
      <c r="D83" s="13"/>
    </row>
    <row r="84" spans="1:4" x14ac:dyDescent="0.25">
      <c r="A84" s="11"/>
      <c r="B84" s="11"/>
      <c r="C84" s="11"/>
      <c r="D84" s="13"/>
    </row>
    <row r="85" spans="1:4" x14ac:dyDescent="0.25">
      <c r="A85" s="11"/>
      <c r="B85" s="11"/>
      <c r="C85" s="11"/>
      <c r="D85" s="13"/>
    </row>
    <row r="86" spans="1:4" x14ac:dyDescent="0.25">
      <c r="B86" s="36"/>
      <c r="C86" s="21"/>
      <c r="D86" s="21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6"/>
  <sheetViews>
    <sheetView workbookViewId="0">
      <selection activeCell="D15" sqref="D15"/>
    </sheetView>
  </sheetViews>
  <sheetFormatPr defaultRowHeight="15" x14ac:dyDescent="0.25"/>
  <cols>
    <col min="1" max="1" width="4.28515625" customWidth="1"/>
    <col min="2" max="2" width="47.28515625" customWidth="1"/>
    <col min="4" max="4" width="13.7109375" customWidth="1"/>
  </cols>
  <sheetData>
    <row r="1" spans="1:8" ht="15.95" customHeight="1" x14ac:dyDescent="0.35">
      <c r="A1" s="1"/>
      <c r="B1" s="72" t="s">
        <v>59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2" t="s">
        <v>61</v>
      </c>
      <c r="C2" s="35"/>
      <c r="D2" s="35"/>
      <c r="E2" s="1"/>
      <c r="F2" s="1"/>
      <c r="G2" s="1"/>
      <c r="H2" s="1"/>
    </row>
    <row r="3" spans="1:8" ht="15.95" customHeight="1" x14ac:dyDescent="0.25">
      <c r="A3" s="1"/>
      <c r="B3" s="72" t="s">
        <v>6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7"/>
      <c r="B5" s="3" t="s">
        <v>7</v>
      </c>
      <c r="C5" s="7"/>
      <c r="D5" s="7"/>
      <c r="E5" s="1"/>
      <c r="F5" s="1"/>
      <c r="G5" s="1"/>
      <c r="H5" s="1"/>
    </row>
    <row r="6" spans="1:8" ht="30" x14ac:dyDescent="0.25">
      <c r="A6" s="7">
        <v>1</v>
      </c>
      <c r="B6" s="50" t="s">
        <v>62</v>
      </c>
      <c r="C6" s="50">
        <v>800</v>
      </c>
      <c r="D6" s="3"/>
      <c r="E6" s="1"/>
      <c r="F6" s="1"/>
      <c r="G6" s="1"/>
      <c r="H6" s="1"/>
    </row>
    <row r="7" spans="1:8" s="4" customFormat="1" x14ac:dyDescent="0.25">
      <c r="A7" s="3">
        <v>2</v>
      </c>
      <c r="B7" s="50" t="s">
        <v>63</v>
      </c>
      <c r="C7" s="50">
        <f>190+166</f>
        <v>356</v>
      </c>
      <c r="D7" s="50"/>
    </row>
    <row r="8" spans="1:8" s="1" customFormat="1" ht="15" customHeight="1" x14ac:dyDescent="0.25">
      <c r="A8" s="11"/>
      <c r="B8" s="49" t="s">
        <v>64</v>
      </c>
      <c r="C8" s="49">
        <f>SUM(C6:C7)</f>
        <v>1156</v>
      </c>
      <c r="D8" s="49">
        <f>C8</f>
        <v>1156</v>
      </c>
    </row>
    <row r="9" spans="1:8" s="1" customFormat="1" ht="15" customHeight="1" x14ac:dyDescent="0.25">
      <c r="A9" s="11"/>
      <c r="B9" s="49" t="s">
        <v>9</v>
      </c>
      <c r="C9" s="50"/>
      <c r="D9" s="50"/>
    </row>
    <row r="10" spans="1:8" s="1" customFormat="1" ht="15" customHeight="1" x14ac:dyDescent="0.25">
      <c r="A10" s="11">
        <v>1</v>
      </c>
      <c r="B10" s="50" t="s">
        <v>71</v>
      </c>
      <c r="C10" s="50">
        <v>1739.4</v>
      </c>
      <c r="D10" s="49">
        <f>C10+D8</f>
        <v>2895.4</v>
      </c>
    </row>
    <row r="11" spans="1:8" s="1" customFormat="1" ht="15" customHeight="1" x14ac:dyDescent="0.25">
      <c r="A11" s="11"/>
      <c r="B11" s="49" t="s">
        <v>12</v>
      </c>
      <c r="C11" s="50"/>
      <c r="D11" s="50"/>
    </row>
    <row r="12" spans="1:8" s="1" customFormat="1" x14ac:dyDescent="0.25">
      <c r="A12" s="11">
        <v>1</v>
      </c>
      <c r="B12" s="50" t="s">
        <v>85</v>
      </c>
      <c r="C12" s="49">
        <v>1752</v>
      </c>
      <c r="D12" s="49">
        <f>C12+D10</f>
        <v>4647.3999999999996</v>
      </c>
    </row>
    <row r="13" spans="1:8" s="1" customFormat="1" x14ac:dyDescent="0.25">
      <c r="A13" s="11"/>
      <c r="B13" s="49" t="s">
        <v>13</v>
      </c>
      <c r="C13" s="50"/>
      <c r="D13" s="49"/>
    </row>
    <row r="14" spans="1:8" s="1" customFormat="1" ht="30" x14ac:dyDescent="0.25">
      <c r="A14" s="11">
        <v>1</v>
      </c>
      <c r="B14" s="50" t="s">
        <v>90</v>
      </c>
      <c r="C14" s="49">
        <v>929.2</v>
      </c>
      <c r="D14" s="49">
        <f>C14+D12</f>
        <v>5576.5999999999995</v>
      </c>
    </row>
    <row r="15" spans="1:8" s="4" customFormat="1" x14ac:dyDescent="0.25">
      <c r="A15" s="11"/>
      <c r="B15" s="49"/>
      <c r="C15" s="50"/>
      <c r="D15" s="49"/>
    </row>
    <row r="16" spans="1:8" s="4" customFormat="1" x14ac:dyDescent="0.25">
      <c r="A16" s="3"/>
      <c r="B16" s="50"/>
      <c r="C16" s="50"/>
      <c r="D16" s="49"/>
    </row>
    <row r="17" spans="1:4" s="1" customFormat="1" x14ac:dyDescent="0.25">
      <c r="A17" s="11"/>
      <c r="B17" s="49"/>
      <c r="C17" s="49"/>
      <c r="D17" s="49"/>
    </row>
    <row r="18" spans="1:4" s="1" customFormat="1" x14ac:dyDescent="0.25">
      <c r="A18" s="11"/>
      <c r="B18" s="50"/>
      <c r="C18" s="50"/>
      <c r="D18" s="49"/>
    </row>
    <row r="19" spans="1:4" s="1" customFormat="1" x14ac:dyDescent="0.25">
      <c r="A19" s="11"/>
      <c r="B19" s="50"/>
      <c r="C19" s="50"/>
      <c r="D19" s="50"/>
    </row>
    <row r="20" spans="1:4" s="1" customFormat="1" x14ac:dyDescent="0.25">
      <c r="A20" s="11"/>
      <c r="B20" s="49"/>
      <c r="C20" s="49"/>
      <c r="D20" s="49"/>
    </row>
    <row r="21" spans="1:4" s="4" customFormat="1" x14ac:dyDescent="0.25">
      <c r="A21" s="3"/>
      <c r="B21" s="49"/>
      <c r="C21" s="49"/>
      <c r="D21" s="49"/>
    </row>
    <row r="22" spans="1:4" s="1" customFormat="1" x14ac:dyDescent="0.25">
      <c r="A22" s="11"/>
      <c r="B22" s="50"/>
      <c r="C22" s="50"/>
      <c r="D22" s="50"/>
    </row>
    <row r="23" spans="1:4" s="1" customFormat="1" x14ac:dyDescent="0.25">
      <c r="A23" s="11"/>
      <c r="B23" s="50"/>
      <c r="C23" s="50"/>
      <c r="D23" s="50"/>
    </row>
    <row r="24" spans="1:4" s="1" customFormat="1" x14ac:dyDescent="0.25">
      <c r="A24" s="11"/>
      <c r="B24" s="49"/>
      <c r="C24" s="49"/>
      <c r="D24" s="49"/>
    </row>
    <row r="25" spans="1:4" s="1" customFormat="1" x14ac:dyDescent="0.25">
      <c r="A25" s="3"/>
      <c r="B25" s="49"/>
      <c r="C25" s="49"/>
      <c r="D25" s="49"/>
    </row>
    <row r="26" spans="1:4" s="1" customFormat="1" ht="15.75" customHeight="1" x14ac:dyDescent="0.25">
      <c r="A26" s="11"/>
      <c r="B26" s="50"/>
      <c r="C26" s="50"/>
      <c r="D26" s="50"/>
    </row>
    <row r="27" spans="1:4" s="1" customFormat="1" x14ac:dyDescent="0.25">
      <c r="A27" s="11"/>
      <c r="B27" s="3"/>
      <c r="C27" s="3"/>
      <c r="D27" s="3"/>
    </row>
    <row r="28" spans="1:4" s="1" customFormat="1" x14ac:dyDescent="0.25">
      <c r="A28" s="11"/>
      <c r="B28" s="11"/>
      <c r="C28" s="3"/>
      <c r="D28" s="3"/>
    </row>
    <row r="29" spans="1:4" x14ac:dyDescent="0.25">
      <c r="A29" s="13"/>
      <c r="B29" s="3"/>
      <c r="C29" s="13"/>
      <c r="D29" s="13"/>
    </row>
    <row r="30" spans="1:4" x14ac:dyDescent="0.25">
      <c r="A30" s="13"/>
      <c r="B30" s="11"/>
      <c r="C30" s="13"/>
      <c r="D30" s="13"/>
    </row>
    <row r="31" spans="1:4" x14ac:dyDescent="0.25">
      <c r="A31" s="13"/>
      <c r="B31" s="11"/>
      <c r="C31" s="13"/>
      <c r="D31" s="13"/>
    </row>
    <row r="32" spans="1:4" x14ac:dyDescent="0.25">
      <c r="A32" s="13"/>
      <c r="B32" s="11"/>
      <c r="C32" s="13"/>
      <c r="D32" s="13"/>
    </row>
    <row r="33" spans="1:4" x14ac:dyDescent="0.25">
      <c r="A33" s="13"/>
      <c r="B33" s="3"/>
      <c r="C33" s="12"/>
      <c r="D33" s="12"/>
    </row>
    <row r="34" spans="1:4" x14ac:dyDescent="0.25">
      <c r="A34" s="13"/>
      <c r="B34" s="3"/>
      <c r="C34" s="13"/>
      <c r="D34" s="13"/>
    </row>
    <row r="35" spans="1:4" x14ac:dyDescent="0.25">
      <c r="A35" s="13"/>
      <c r="B35" s="11"/>
      <c r="C35" s="13"/>
      <c r="D35" s="13"/>
    </row>
    <row r="36" spans="1:4" x14ac:dyDescent="0.25">
      <c r="A36" s="13"/>
      <c r="B36" s="3"/>
      <c r="C36" s="12"/>
      <c r="D36" s="12"/>
    </row>
  </sheetData>
  <mergeCells count="2"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40"/>
  <sheetViews>
    <sheetView workbookViewId="0">
      <selection activeCell="D21" sqref="D21"/>
    </sheetView>
  </sheetViews>
  <sheetFormatPr defaultRowHeight="15" x14ac:dyDescent="0.25"/>
  <cols>
    <col min="1" max="1" width="4.28515625" customWidth="1"/>
    <col min="2" max="2" width="46" customWidth="1"/>
    <col min="4" max="4" width="9.5703125" bestFit="1" customWidth="1"/>
  </cols>
  <sheetData>
    <row r="1" spans="1:4" ht="15.75" x14ac:dyDescent="0.25">
      <c r="A1" s="1"/>
      <c r="B1" s="72" t="s">
        <v>59</v>
      </c>
      <c r="C1" s="72"/>
      <c r="D1" s="72"/>
    </row>
    <row r="2" spans="1:4" ht="15.75" x14ac:dyDescent="0.25">
      <c r="A2" s="1"/>
      <c r="B2" s="2" t="s">
        <v>61</v>
      </c>
      <c r="C2" s="35"/>
      <c r="D2" s="35"/>
    </row>
    <row r="3" spans="1:4" ht="15.75" x14ac:dyDescent="0.25">
      <c r="A3" s="1"/>
      <c r="B3" s="72" t="s">
        <v>32</v>
      </c>
      <c r="C3" s="72"/>
      <c r="D3" s="72"/>
    </row>
    <row r="4" spans="1:4" ht="26.25" x14ac:dyDescent="0.25">
      <c r="A4" s="9"/>
      <c r="B4" s="8" t="s">
        <v>0</v>
      </c>
      <c r="C4" s="7" t="s">
        <v>1</v>
      </c>
      <c r="D4" s="8" t="s">
        <v>25</v>
      </c>
    </row>
    <row r="5" spans="1:4" x14ac:dyDescent="0.25">
      <c r="A5" s="50"/>
      <c r="B5" s="49" t="s">
        <v>7</v>
      </c>
      <c r="C5" s="50"/>
      <c r="D5" s="50"/>
    </row>
    <row r="6" spans="1:4" x14ac:dyDescent="0.25">
      <c r="A6" s="50">
        <v>1</v>
      </c>
      <c r="B6" s="50" t="s">
        <v>65</v>
      </c>
      <c r="C6" s="53">
        <v>744</v>
      </c>
      <c r="D6" s="49"/>
    </row>
    <row r="7" spans="1:4" x14ac:dyDescent="0.25">
      <c r="A7" s="50">
        <v>2</v>
      </c>
      <c r="B7" s="50" t="s">
        <v>66</v>
      </c>
      <c r="C7" s="53">
        <v>1000</v>
      </c>
      <c r="D7" s="49"/>
    </row>
    <row r="8" spans="1:4" x14ac:dyDescent="0.25">
      <c r="A8" s="50"/>
      <c r="B8" s="49" t="s">
        <v>64</v>
      </c>
      <c r="C8" s="69">
        <f>SUM(C6:C7)</f>
        <v>1744</v>
      </c>
      <c r="D8" s="49">
        <f>C8</f>
        <v>1744</v>
      </c>
    </row>
    <row r="9" spans="1:4" x14ac:dyDescent="0.25">
      <c r="A9" s="50"/>
      <c r="B9" s="49" t="s">
        <v>9</v>
      </c>
      <c r="C9" s="50"/>
      <c r="D9" s="49"/>
    </row>
    <row r="10" spans="1:4" ht="30" x14ac:dyDescent="0.25">
      <c r="A10" s="50">
        <v>1</v>
      </c>
      <c r="B10" s="50" t="s">
        <v>72</v>
      </c>
      <c r="C10" s="50">
        <v>1234.5</v>
      </c>
      <c r="D10" s="49">
        <f>C10+D8</f>
        <v>2978.5</v>
      </c>
    </row>
    <row r="11" spans="1:4" x14ac:dyDescent="0.25">
      <c r="A11" s="50"/>
      <c r="B11" s="49" t="s">
        <v>10</v>
      </c>
      <c r="C11" s="50"/>
      <c r="D11" s="50"/>
    </row>
    <row r="12" spans="1:4" x14ac:dyDescent="0.25">
      <c r="A12" s="50">
        <v>1</v>
      </c>
      <c r="B12" s="50" t="s">
        <v>74</v>
      </c>
      <c r="C12" s="50">
        <v>5919.24</v>
      </c>
      <c r="D12" s="49"/>
    </row>
    <row r="13" spans="1:4" x14ac:dyDescent="0.25">
      <c r="A13" s="50">
        <v>2</v>
      </c>
      <c r="B13" s="50" t="s">
        <v>75</v>
      </c>
      <c r="C13" s="50">
        <v>375.24</v>
      </c>
      <c r="D13" s="50"/>
    </row>
    <row r="14" spans="1:4" x14ac:dyDescent="0.25">
      <c r="A14" s="50"/>
      <c r="B14" s="49" t="s">
        <v>76</v>
      </c>
      <c r="C14" s="49">
        <f>SUM(C12:C13)</f>
        <v>6294.48</v>
      </c>
      <c r="D14" s="49">
        <f>C14+D10</f>
        <v>9272.98</v>
      </c>
    </row>
    <row r="15" spans="1:4" x14ac:dyDescent="0.25">
      <c r="A15" s="50"/>
      <c r="B15" s="49" t="s">
        <v>12</v>
      </c>
      <c r="C15" s="50"/>
      <c r="D15" s="49"/>
    </row>
    <row r="16" spans="1:4" x14ac:dyDescent="0.25">
      <c r="A16" s="50">
        <v>1</v>
      </c>
      <c r="B16" s="50" t="s">
        <v>87</v>
      </c>
      <c r="C16" s="50">
        <v>3204</v>
      </c>
      <c r="D16" s="50"/>
    </row>
    <row r="17" spans="1:4" x14ac:dyDescent="0.25">
      <c r="A17" s="50">
        <v>2</v>
      </c>
      <c r="B17" s="50" t="s">
        <v>86</v>
      </c>
      <c r="C17" s="50">
        <v>152.63999999999999</v>
      </c>
      <c r="D17" s="49"/>
    </row>
    <row r="18" spans="1:4" x14ac:dyDescent="0.25">
      <c r="A18" s="50"/>
      <c r="B18" s="49" t="s">
        <v>88</v>
      </c>
      <c r="C18" s="49">
        <f>SUM(C16:C17)</f>
        <v>3356.64</v>
      </c>
      <c r="D18" s="49">
        <f>C18+D14</f>
        <v>12629.619999999999</v>
      </c>
    </row>
    <row r="19" spans="1:4" x14ac:dyDescent="0.25">
      <c r="A19" s="50"/>
      <c r="B19" s="49" t="s">
        <v>14</v>
      </c>
      <c r="C19" s="50"/>
      <c r="D19" s="50"/>
    </row>
    <row r="20" spans="1:4" x14ac:dyDescent="0.25">
      <c r="A20" s="50">
        <v>1</v>
      </c>
      <c r="B20" s="50" t="s">
        <v>92</v>
      </c>
      <c r="C20" s="50">
        <v>4528.3</v>
      </c>
      <c r="D20" s="49">
        <f>C20+D18</f>
        <v>17157.919999999998</v>
      </c>
    </row>
    <row r="21" spans="1:4" x14ac:dyDescent="0.25">
      <c r="A21" s="50"/>
      <c r="B21" s="49"/>
      <c r="C21" s="49"/>
      <c r="D21" s="49"/>
    </row>
    <row r="22" spans="1:4" x14ac:dyDescent="0.25">
      <c r="A22" s="50"/>
      <c r="B22" s="49"/>
      <c r="C22" s="50"/>
      <c r="D22" s="50"/>
    </row>
    <row r="23" spans="1:4" x14ac:dyDescent="0.25">
      <c r="A23" s="50"/>
      <c r="B23" s="50"/>
      <c r="C23" s="50"/>
      <c r="D23" s="49"/>
    </row>
    <row r="24" spans="1:4" x14ac:dyDescent="0.25">
      <c r="A24" s="50"/>
      <c r="B24" s="50"/>
      <c r="C24" s="50"/>
      <c r="D24" s="49"/>
    </row>
    <row r="25" spans="1:4" x14ac:dyDescent="0.25">
      <c r="A25" s="49"/>
      <c r="B25" s="49"/>
      <c r="C25" s="49"/>
      <c r="D25" s="49"/>
    </row>
    <row r="26" spans="1:4" x14ac:dyDescent="0.25">
      <c r="A26" s="49"/>
      <c r="B26" s="49"/>
      <c r="C26" s="50"/>
      <c r="D26" s="50"/>
    </row>
    <row r="27" spans="1:4" x14ac:dyDescent="0.25">
      <c r="A27" s="50"/>
      <c r="B27" s="50"/>
      <c r="C27" s="50"/>
      <c r="D27" s="49"/>
    </row>
    <row r="28" spans="1:4" x14ac:dyDescent="0.25">
      <c r="A28" s="50"/>
      <c r="B28" s="50"/>
      <c r="C28" s="50"/>
      <c r="D28" s="49"/>
    </row>
    <row r="29" spans="1:4" x14ac:dyDescent="0.25">
      <c r="A29" s="51"/>
      <c r="B29" s="50"/>
      <c r="C29" s="51"/>
      <c r="D29" s="52"/>
    </row>
    <row r="30" spans="1:4" x14ac:dyDescent="0.25">
      <c r="A30" s="51"/>
      <c r="B30" s="49"/>
      <c r="C30" s="51"/>
      <c r="D30" s="51"/>
    </row>
    <row r="31" spans="1:4" x14ac:dyDescent="0.25">
      <c r="A31" s="51"/>
      <c r="B31" s="50"/>
      <c r="C31" s="51"/>
      <c r="D31" s="51"/>
    </row>
    <row r="32" spans="1:4" x14ac:dyDescent="0.25">
      <c r="A32" s="51"/>
      <c r="B32" s="50"/>
      <c r="C32" s="51"/>
      <c r="D32" s="51"/>
    </row>
    <row r="33" spans="1:4" x14ac:dyDescent="0.25">
      <c r="A33" s="51"/>
      <c r="B33" s="50"/>
      <c r="C33" s="51"/>
      <c r="D33" s="52"/>
    </row>
    <row r="34" spans="1:4" x14ac:dyDescent="0.25">
      <c r="A34" s="51"/>
      <c r="B34" s="50"/>
      <c r="C34" s="51"/>
      <c r="D34" s="51"/>
    </row>
    <row r="35" spans="1:4" x14ac:dyDescent="0.25">
      <c r="A35" s="51"/>
      <c r="B35" s="50"/>
      <c r="C35" s="51"/>
      <c r="D35" s="51"/>
    </row>
    <row r="36" spans="1:4" x14ac:dyDescent="0.25">
      <c r="A36" s="51"/>
      <c r="B36" s="50"/>
      <c r="C36" s="51"/>
      <c r="D36" s="51"/>
    </row>
    <row r="37" spans="1:4" x14ac:dyDescent="0.25">
      <c r="A37" s="51"/>
      <c r="B37" s="49"/>
      <c r="C37" s="52"/>
      <c r="D37" s="52"/>
    </row>
    <row r="38" spans="1:4" x14ac:dyDescent="0.25">
      <c r="A38" s="51"/>
      <c r="B38" s="49"/>
      <c r="C38" s="51"/>
      <c r="D38" s="51"/>
    </row>
    <row r="39" spans="1:4" x14ac:dyDescent="0.25">
      <c r="A39" s="51"/>
      <c r="B39" s="50"/>
      <c r="C39" s="51"/>
      <c r="D39" s="51"/>
    </row>
    <row r="40" spans="1:4" x14ac:dyDescent="0.25">
      <c r="A40" s="51"/>
      <c r="B40" s="49"/>
      <c r="C40" s="52"/>
      <c r="D40" s="52"/>
    </row>
  </sheetData>
  <mergeCells count="2">
    <mergeCell ref="B1:D1"/>
    <mergeCell ref="B3:D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1"/>
  <sheetViews>
    <sheetView workbookViewId="0">
      <selection activeCell="D7" sqref="D7"/>
    </sheetView>
  </sheetViews>
  <sheetFormatPr defaultRowHeight="15" x14ac:dyDescent="0.25"/>
  <cols>
    <col min="1" max="1" width="4" customWidth="1"/>
    <col min="2" max="2" width="48.28515625" customWidth="1"/>
    <col min="3" max="3" width="11.28515625" customWidth="1"/>
    <col min="4" max="4" width="13.140625" customWidth="1"/>
  </cols>
  <sheetData>
    <row r="1" spans="1:8" ht="15.95" customHeight="1" x14ac:dyDescent="0.35">
      <c r="A1" s="1"/>
      <c r="B1" s="72" t="s">
        <v>59</v>
      </c>
      <c r="C1" s="72"/>
      <c r="D1" s="72"/>
      <c r="E1" s="6"/>
      <c r="F1" s="6"/>
      <c r="G1" s="6"/>
      <c r="H1" s="6"/>
    </row>
    <row r="2" spans="1:8" ht="15.95" customHeight="1" x14ac:dyDescent="0.25">
      <c r="A2" s="1"/>
      <c r="B2" s="73" t="s">
        <v>61</v>
      </c>
      <c r="C2" s="73"/>
      <c r="D2" s="73"/>
      <c r="E2" s="1"/>
      <c r="F2" s="1"/>
      <c r="G2" s="1"/>
      <c r="H2" s="1"/>
    </row>
    <row r="3" spans="1:8" ht="15.95" customHeight="1" x14ac:dyDescent="0.25">
      <c r="A3" s="1"/>
      <c r="B3" s="72" t="s">
        <v>33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7" t="s">
        <v>25</v>
      </c>
      <c r="E4" s="1"/>
      <c r="F4" s="1"/>
      <c r="G4" s="1"/>
      <c r="H4" s="1"/>
    </row>
    <row r="5" spans="1:8" x14ac:dyDescent="0.25">
      <c r="A5" s="61"/>
      <c r="B5" s="49" t="s">
        <v>11</v>
      </c>
      <c r="C5" s="61"/>
      <c r="D5" s="9"/>
      <c r="E5" s="1"/>
      <c r="F5" s="1"/>
      <c r="G5" s="1"/>
      <c r="H5" s="1"/>
    </row>
    <row r="6" spans="1:8" x14ac:dyDescent="0.25">
      <c r="A6" s="50">
        <v>1</v>
      </c>
      <c r="B6" s="50" t="s">
        <v>78</v>
      </c>
      <c r="C6" s="53">
        <v>22692</v>
      </c>
      <c r="D6" s="3">
        <f>C6</f>
        <v>22692</v>
      </c>
    </row>
    <row r="7" spans="1:8" x14ac:dyDescent="0.25">
      <c r="A7" s="51"/>
      <c r="B7" s="51"/>
      <c r="C7" s="62"/>
      <c r="D7" s="12"/>
    </row>
    <row r="8" spans="1:8" x14ac:dyDescent="0.25">
      <c r="A8" s="51"/>
      <c r="B8" s="49"/>
      <c r="C8" s="62"/>
      <c r="D8" s="68"/>
    </row>
    <row r="9" spans="1:8" x14ac:dyDescent="0.25">
      <c r="A9" s="63"/>
      <c r="B9" s="64"/>
      <c r="C9" s="51"/>
      <c r="D9" s="13"/>
    </row>
    <row r="10" spans="1:8" x14ac:dyDescent="0.25">
      <c r="A10" s="65"/>
      <c r="B10" s="66"/>
      <c r="C10" s="67"/>
      <c r="D10" s="48"/>
    </row>
    <row r="11" spans="1:8" x14ac:dyDescent="0.25">
      <c r="A11" s="51"/>
      <c r="B11" s="50"/>
      <c r="C11" s="51"/>
      <c r="D11" s="13"/>
    </row>
    <row r="12" spans="1:8" x14ac:dyDescent="0.25">
      <c r="A12" s="51"/>
      <c r="B12" s="51"/>
      <c r="C12" s="51"/>
      <c r="D12" s="13"/>
    </row>
    <row r="13" spans="1:8" x14ac:dyDescent="0.25">
      <c r="A13" s="51"/>
      <c r="B13" s="51"/>
      <c r="C13" s="51"/>
      <c r="D13" s="12"/>
    </row>
    <row r="14" spans="1:8" x14ac:dyDescent="0.25">
      <c r="A14" s="51"/>
      <c r="B14" s="52"/>
      <c r="C14" s="52"/>
      <c r="D14" s="12"/>
    </row>
    <row r="15" spans="1:8" x14ac:dyDescent="0.25">
      <c r="A15" s="51"/>
      <c r="B15" s="51"/>
      <c r="C15" s="51"/>
      <c r="D15" s="12"/>
    </row>
    <row r="16" spans="1:8" x14ac:dyDescent="0.25">
      <c r="A16" s="51"/>
      <c r="B16" s="60"/>
      <c r="C16" s="51"/>
      <c r="D16" s="13"/>
    </row>
    <row r="17" spans="1:4" x14ac:dyDescent="0.25">
      <c r="A17" s="51"/>
      <c r="B17" s="51"/>
      <c r="C17" s="51"/>
      <c r="D17" s="13"/>
    </row>
    <row r="18" spans="1:4" x14ac:dyDescent="0.25">
      <c r="A18" s="51"/>
      <c r="B18" s="51"/>
      <c r="C18" s="51"/>
      <c r="D18" s="12"/>
    </row>
    <row r="19" spans="1:4" x14ac:dyDescent="0.25">
      <c r="A19" s="51"/>
      <c r="B19" s="51"/>
      <c r="C19" s="51"/>
      <c r="D19" s="13"/>
    </row>
    <row r="20" spans="1:4" x14ac:dyDescent="0.25">
      <c r="A20" s="51"/>
      <c r="B20" s="50"/>
      <c r="C20" s="51"/>
      <c r="D20" s="12"/>
    </row>
    <row r="21" spans="1:4" x14ac:dyDescent="0.25">
      <c r="A21" s="51"/>
      <c r="B21" s="50"/>
      <c r="C21" s="51"/>
      <c r="D21" s="13"/>
    </row>
    <row r="22" spans="1:4" x14ac:dyDescent="0.25">
      <c r="A22" s="51"/>
      <c r="B22" s="52"/>
      <c r="C22" s="52"/>
      <c r="D22" s="12"/>
    </row>
    <row r="23" spans="1:4" x14ac:dyDescent="0.25">
      <c r="A23" s="51"/>
      <c r="B23" s="52"/>
      <c r="C23" s="51"/>
      <c r="D23" s="13"/>
    </row>
    <row r="24" spans="1:4" x14ac:dyDescent="0.25">
      <c r="A24" s="51"/>
      <c r="B24" s="50"/>
      <c r="C24" s="51"/>
      <c r="D24" s="13"/>
    </row>
    <row r="25" spans="1:4" x14ac:dyDescent="0.25">
      <c r="A25" s="51"/>
      <c r="B25" s="50"/>
      <c r="C25" s="51"/>
      <c r="D25" s="12"/>
    </row>
    <row r="26" spans="1:4" x14ac:dyDescent="0.25">
      <c r="A26" s="51"/>
      <c r="B26" s="52"/>
      <c r="C26" s="52"/>
      <c r="D26" s="12"/>
    </row>
    <row r="27" spans="1:4" x14ac:dyDescent="0.25">
      <c r="A27" s="51"/>
      <c r="B27" s="51"/>
      <c r="C27" s="51"/>
      <c r="D27" s="13"/>
    </row>
    <row r="28" spans="1:4" x14ac:dyDescent="0.25">
      <c r="A28" s="51"/>
      <c r="B28" s="52"/>
      <c r="C28" s="52"/>
      <c r="D28" s="12"/>
    </row>
    <row r="29" spans="1:4" x14ac:dyDescent="0.25">
      <c r="A29" s="51"/>
      <c r="B29" s="52"/>
      <c r="C29" s="51"/>
      <c r="D29" s="13"/>
    </row>
    <row r="30" spans="1:4" x14ac:dyDescent="0.25">
      <c r="A30" s="51"/>
      <c r="B30" s="51"/>
      <c r="C30" s="51"/>
      <c r="D30" s="13"/>
    </row>
    <row r="31" spans="1:4" x14ac:dyDescent="0.25">
      <c r="A31" s="13"/>
      <c r="B31" s="12"/>
      <c r="C31" s="12"/>
      <c r="D31" s="12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6"/>
  <sheetViews>
    <sheetView workbookViewId="0">
      <selection activeCell="B2" sqref="B2:D2"/>
    </sheetView>
  </sheetViews>
  <sheetFormatPr defaultRowHeight="15" x14ac:dyDescent="0.25"/>
  <cols>
    <col min="1" max="1" width="5.140625" customWidth="1"/>
    <col min="2" max="2" width="45.28515625" customWidth="1"/>
  </cols>
  <sheetData>
    <row r="1" spans="1:4" ht="15.75" x14ac:dyDescent="0.25">
      <c r="A1" s="1"/>
      <c r="B1" s="72" t="s">
        <v>59</v>
      </c>
      <c r="C1" s="72"/>
      <c r="D1" s="72"/>
    </row>
    <row r="2" spans="1:4" ht="15.75" x14ac:dyDescent="0.25">
      <c r="A2" s="1"/>
      <c r="B2" s="73" t="s">
        <v>61</v>
      </c>
      <c r="C2" s="73"/>
      <c r="D2" s="73"/>
    </row>
    <row r="3" spans="1:4" ht="15.75" x14ac:dyDescent="0.25">
      <c r="A3" s="1"/>
      <c r="B3" s="72" t="s">
        <v>35</v>
      </c>
      <c r="C3" s="72"/>
      <c r="D3" s="72"/>
    </row>
    <row r="4" spans="1:4" ht="26.25" x14ac:dyDescent="0.25">
      <c r="A4" s="7"/>
      <c r="B4" s="8" t="s">
        <v>0</v>
      </c>
      <c r="C4" s="7" t="s">
        <v>1</v>
      </c>
      <c r="D4" s="7" t="s">
        <v>25</v>
      </c>
    </row>
    <row r="5" spans="1:4" x14ac:dyDescent="0.25">
      <c r="A5" s="9"/>
      <c r="B5" s="3"/>
      <c r="C5" s="9"/>
      <c r="D5" s="9"/>
    </row>
    <row r="6" spans="1:4" x14ac:dyDescent="0.25">
      <c r="A6" s="9"/>
      <c r="B6" s="11"/>
      <c r="C6" s="40"/>
      <c r="D6" s="9"/>
    </row>
    <row r="7" spans="1:4" x14ac:dyDescent="0.25">
      <c r="A7" s="9"/>
      <c r="B7" s="11"/>
      <c r="C7" s="40"/>
      <c r="D7" s="9"/>
    </row>
    <row r="8" spans="1:4" x14ac:dyDescent="0.25">
      <c r="A8" s="9"/>
      <c r="B8" s="11"/>
      <c r="C8" s="40"/>
      <c r="D8" s="9"/>
    </row>
    <row r="9" spans="1:4" x14ac:dyDescent="0.25">
      <c r="A9" s="3"/>
      <c r="B9" s="3"/>
      <c r="C9" s="19"/>
      <c r="D9" s="3"/>
    </row>
    <row r="10" spans="1:4" x14ac:dyDescent="0.25">
      <c r="A10" s="3"/>
      <c r="B10" s="3"/>
      <c r="C10" s="19"/>
      <c r="D10" s="3"/>
    </row>
    <row r="11" spans="1:4" x14ac:dyDescent="0.25">
      <c r="A11" s="3"/>
      <c r="B11" s="11"/>
      <c r="C11" s="19"/>
      <c r="D11" s="3"/>
    </row>
    <row r="12" spans="1:4" x14ac:dyDescent="0.25">
      <c r="A12" s="12"/>
      <c r="B12" s="12"/>
      <c r="C12" s="20"/>
      <c r="D12" s="12"/>
    </row>
    <row r="13" spans="1:4" x14ac:dyDescent="0.25">
      <c r="A13" s="13"/>
      <c r="B13" s="11"/>
      <c r="C13" s="16"/>
      <c r="D13" s="17"/>
    </row>
    <row r="14" spans="1:4" x14ac:dyDescent="0.25">
      <c r="A14" s="37"/>
      <c r="B14" s="38"/>
      <c r="C14" s="12"/>
      <c r="D14" s="12"/>
    </row>
    <row r="15" spans="1:4" x14ac:dyDescent="0.25">
      <c r="A15" s="14"/>
      <c r="B15" s="21"/>
      <c r="C15" s="15"/>
      <c r="D15" s="18"/>
    </row>
    <row r="16" spans="1:4" x14ac:dyDescent="0.25">
      <c r="A16" s="13"/>
      <c r="B16" s="11"/>
      <c r="C16" s="13"/>
      <c r="D16" s="13"/>
    </row>
    <row r="17" spans="1:4" x14ac:dyDescent="0.25">
      <c r="A17" s="13"/>
      <c r="B17" s="13"/>
      <c r="C17" s="13"/>
      <c r="D17" s="13"/>
    </row>
    <row r="18" spans="1:4" x14ac:dyDescent="0.25">
      <c r="A18" s="13"/>
      <c r="B18" s="13"/>
      <c r="C18" s="13"/>
      <c r="D18" s="13"/>
    </row>
    <row r="19" spans="1:4" x14ac:dyDescent="0.25">
      <c r="A19" s="13"/>
      <c r="B19" s="12"/>
      <c r="C19" s="12"/>
      <c r="D19" s="12"/>
    </row>
    <row r="20" spans="1:4" x14ac:dyDescent="0.25">
      <c r="A20" s="13"/>
      <c r="B20" s="12"/>
      <c r="C20" s="13"/>
      <c r="D20" s="13"/>
    </row>
    <row r="21" spans="1:4" x14ac:dyDescent="0.25">
      <c r="A21" s="13"/>
      <c r="B21" s="39"/>
      <c r="C21" s="13"/>
      <c r="D21" s="13"/>
    </row>
    <row r="22" spans="1:4" x14ac:dyDescent="0.25">
      <c r="A22" s="13"/>
      <c r="B22" s="13"/>
      <c r="C22" s="13"/>
      <c r="D22" s="13"/>
    </row>
    <row r="23" spans="1:4" x14ac:dyDescent="0.25">
      <c r="A23" s="13"/>
      <c r="B23" s="12"/>
      <c r="C23" s="12"/>
      <c r="D23" s="12"/>
    </row>
    <row r="24" spans="1:4" x14ac:dyDescent="0.25">
      <c r="A24" s="13"/>
      <c r="B24" s="12"/>
      <c r="C24" s="13"/>
      <c r="D24" s="13"/>
    </row>
    <row r="25" spans="1:4" x14ac:dyDescent="0.25">
      <c r="A25" s="13"/>
      <c r="B25" s="11"/>
      <c r="C25" s="13"/>
      <c r="D25" s="13"/>
    </row>
    <row r="26" spans="1:4" x14ac:dyDescent="0.25">
      <c r="A26" s="13"/>
      <c r="B26" s="11"/>
      <c r="C26" s="13"/>
      <c r="D26" s="13"/>
    </row>
    <row r="27" spans="1:4" x14ac:dyDescent="0.25">
      <c r="A27" s="13"/>
      <c r="B27" s="12"/>
      <c r="C27" s="12"/>
      <c r="D27" s="12"/>
    </row>
    <row r="28" spans="1:4" x14ac:dyDescent="0.25">
      <c r="A28" s="13"/>
      <c r="B28" s="12"/>
      <c r="C28" s="13"/>
      <c r="D28" s="13"/>
    </row>
    <row r="29" spans="1:4" x14ac:dyDescent="0.25">
      <c r="A29" s="13"/>
      <c r="B29" s="11"/>
      <c r="C29" s="13"/>
      <c r="D29" s="13"/>
    </row>
    <row r="30" spans="1:4" x14ac:dyDescent="0.25">
      <c r="A30" s="13"/>
      <c r="B30" s="11"/>
      <c r="C30" s="13"/>
      <c r="D30" s="12"/>
    </row>
    <row r="31" spans="1:4" x14ac:dyDescent="0.25">
      <c r="A31" s="13"/>
      <c r="B31" s="12"/>
      <c r="C31" s="12"/>
      <c r="D31" s="12"/>
    </row>
    <row r="32" spans="1:4" x14ac:dyDescent="0.25">
      <c r="A32" s="13"/>
      <c r="B32" s="13"/>
      <c r="C32" s="13"/>
      <c r="D32" s="13"/>
    </row>
    <row r="33" spans="1:4" x14ac:dyDescent="0.25">
      <c r="A33" s="13"/>
      <c r="B33" s="12"/>
      <c r="C33" s="12"/>
      <c r="D33" s="12"/>
    </row>
    <row r="34" spans="1:4" x14ac:dyDescent="0.25">
      <c r="A34" s="13"/>
      <c r="B34" s="12"/>
      <c r="C34" s="13"/>
      <c r="D34" s="13"/>
    </row>
    <row r="35" spans="1:4" x14ac:dyDescent="0.25">
      <c r="A35" s="13"/>
      <c r="B35" s="13"/>
      <c r="C35" s="13"/>
      <c r="D35" s="13"/>
    </row>
    <row r="36" spans="1:4" x14ac:dyDescent="0.25">
      <c r="A36" s="13"/>
      <c r="B36" s="12"/>
      <c r="C36" s="12"/>
      <c r="D36" s="1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32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49.42578125" customWidth="1"/>
    <col min="3" max="3" width="9.5703125" bestFit="1" customWidth="1"/>
    <col min="4" max="4" width="12.7109375" customWidth="1"/>
  </cols>
  <sheetData>
    <row r="1" spans="1:8" ht="21" x14ac:dyDescent="0.35">
      <c r="A1" s="1"/>
      <c r="B1" s="72" t="s">
        <v>60</v>
      </c>
      <c r="C1" s="72"/>
      <c r="D1" s="72"/>
      <c r="E1" s="6"/>
      <c r="F1" s="6"/>
      <c r="G1" s="6"/>
      <c r="H1" s="6"/>
    </row>
    <row r="2" spans="1:8" ht="15.75" x14ac:dyDescent="0.25">
      <c r="A2" s="1"/>
      <c r="B2" s="73" t="s">
        <v>61</v>
      </c>
      <c r="C2" s="73"/>
      <c r="D2" s="73"/>
      <c r="E2" s="1"/>
      <c r="F2" s="1"/>
      <c r="G2" s="1"/>
      <c r="H2" s="1"/>
    </row>
    <row r="3" spans="1:8" ht="15.75" x14ac:dyDescent="0.25">
      <c r="A3" s="1"/>
      <c r="B3" s="72" t="s">
        <v>34</v>
      </c>
      <c r="C3" s="72"/>
      <c r="D3" s="72"/>
      <c r="E3" s="1"/>
      <c r="F3" s="1"/>
      <c r="G3" s="1"/>
      <c r="H3" s="1"/>
    </row>
    <row r="4" spans="1:8" x14ac:dyDescent="0.25">
      <c r="A4" s="7"/>
      <c r="B4" s="8" t="s">
        <v>0</v>
      </c>
      <c r="C4" s="7" t="s">
        <v>1</v>
      </c>
      <c r="D4" s="8" t="s">
        <v>25</v>
      </c>
      <c r="E4" s="1"/>
      <c r="F4" s="1"/>
      <c r="G4" s="1"/>
      <c r="H4" s="1"/>
    </row>
    <row r="5" spans="1:8" x14ac:dyDescent="0.25">
      <c r="A5" s="51"/>
      <c r="B5" s="49" t="s">
        <v>13</v>
      </c>
      <c r="C5" s="51"/>
      <c r="D5" s="56"/>
    </row>
    <row r="6" spans="1:8" x14ac:dyDescent="0.25">
      <c r="A6" s="51">
        <v>1</v>
      </c>
      <c r="B6" s="50" t="s">
        <v>91</v>
      </c>
      <c r="C6" s="51">
        <v>54837.7</v>
      </c>
      <c r="D6" s="55">
        <f>C6</f>
        <v>54837.7</v>
      </c>
    </row>
    <row r="7" spans="1:8" s="5" customFormat="1" x14ac:dyDescent="0.25">
      <c r="A7" s="51"/>
      <c r="B7" s="49"/>
      <c r="C7" s="51"/>
      <c r="D7" s="55"/>
    </row>
    <row r="8" spans="1:8" x14ac:dyDescent="0.25">
      <c r="A8" s="51"/>
      <c r="B8" s="50"/>
      <c r="C8" s="51"/>
      <c r="D8" s="55"/>
    </row>
    <row r="9" spans="1:8" x14ac:dyDescent="0.25">
      <c r="A9" s="52"/>
      <c r="B9" s="49"/>
      <c r="C9" s="52"/>
      <c r="D9" s="55"/>
    </row>
    <row r="10" spans="1:8" x14ac:dyDescent="0.25">
      <c r="A10" s="52"/>
      <c r="B10" s="49"/>
      <c r="C10" s="52"/>
      <c r="D10" s="52"/>
    </row>
    <row r="11" spans="1:8" x14ac:dyDescent="0.25">
      <c r="A11" s="51"/>
      <c r="B11" s="50"/>
      <c r="C11" s="51"/>
      <c r="D11" s="51"/>
    </row>
    <row r="12" spans="1:8" x14ac:dyDescent="0.25">
      <c r="A12" s="51"/>
      <c r="B12" s="49"/>
      <c r="C12" s="52"/>
      <c r="D12" s="52"/>
    </row>
    <row r="13" spans="1:8" x14ac:dyDescent="0.25">
      <c r="A13" s="51"/>
      <c r="B13" s="49"/>
      <c r="C13" s="51"/>
      <c r="D13" s="51"/>
    </row>
    <row r="14" spans="1:8" x14ac:dyDescent="0.25">
      <c r="A14" s="51"/>
      <c r="B14" s="50"/>
      <c r="C14" s="51"/>
      <c r="D14" s="51"/>
    </row>
    <row r="15" spans="1:8" x14ac:dyDescent="0.25">
      <c r="A15" s="51"/>
      <c r="B15" s="49"/>
      <c r="C15" s="52"/>
      <c r="D15" s="52"/>
    </row>
    <row r="16" spans="1:8" x14ac:dyDescent="0.25">
      <c r="A16" s="51"/>
      <c r="B16" s="49"/>
      <c r="C16" s="52"/>
      <c r="D16" s="52"/>
    </row>
    <row r="17" spans="1:4" x14ac:dyDescent="0.25">
      <c r="A17" s="51"/>
      <c r="B17" s="50"/>
      <c r="C17" s="51"/>
      <c r="D17" s="51"/>
    </row>
    <row r="18" spans="1:4" x14ac:dyDescent="0.25">
      <c r="A18" s="51"/>
      <c r="B18" s="50"/>
      <c r="C18" s="51"/>
      <c r="D18" s="51"/>
    </row>
    <row r="19" spans="1:4" x14ac:dyDescent="0.25">
      <c r="A19" s="51"/>
      <c r="B19" s="49"/>
      <c r="C19" s="52"/>
      <c r="D19" s="52"/>
    </row>
    <row r="20" spans="1:4" x14ac:dyDescent="0.25">
      <c r="A20" s="51"/>
      <c r="B20" s="49"/>
      <c r="C20" s="51"/>
      <c r="D20" s="51"/>
    </row>
    <row r="21" spans="1:4" x14ac:dyDescent="0.25">
      <c r="A21" s="51"/>
      <c r="B21" s="50"/>
      <c r="C21" s="51"/>
      <c r="D21" s="51"/>
    </row>
    <row r="22" spans="1:4" x14ac:dyDescent="0.25">
      <c r="A22" s="51"/>
      <c r="B22" s="49"/>
      <c r="C22" s="52"/>
      <c r="D22" s="52"/>
    </row>
    <row r="23" spans="1:4" x14ac:dyDescent="0.25">
      <c r="A23" s="51"/>
      <c r="B23" s="49"/>
      <c r="C23" s="51"/>
      <c r="D23" s="51"/>
    </row>
    <row r="24" spans="1:4" x14ac:dyDescent="0.25">
      <c r="A24" s="51"/>
      <c r="B24" s="50"/>
      <c r="C24" s="51"/>
      <c r="D24" s="51"/>
    </row>
    <row r="25" spans="1:4" x14ac:dyDescent="0.25">
      <c r="A25" s="51"/>
      <c r="B25" s="49"/>
      <c r="C25" s="52"/>
      <c r="D25" s="52"/>
    </row>
    <row r="26" spans="1:4" x14ac:dyDescent="0.25">
      <c r="A26" s="51"/>
      <c r="B26" s="49"/>
      <c r="C26" s="51"/>
      <c r="D26" s="51"/>
    </row>
    <row r="27" spans="1:4" x14ac:dyDescent="0.25">
      <c r="A27" s="51"/>
      <c r="B27" s="50"/>
      <c r="C27" s="51"/>
      <c r="D27" s="52"/>
    </row>
    <row r="28" spans="1:4" x14ac:dyDescent="0.25">
      <c r="A28" s="51"/>
      <c r="B28" s="49"/>
      <c r="C28" s="52"/>
      <c r="D28" s="52"/>
    </row>
    <row r="29" spans="1:4" x14ac:dyDescent="0.25">
      <c r="A29" s="51"/>
      <c r="B29" s="50"/>
      <c r="C29" s="51"/>
      <c r="D29" s="51"/>
    </row>
    <row r="30" spans="1:4" x14ac:dyDescent="0.25">
      <c r="A30" s="51"/>
      <c r="B30" s="49"/>
      <c r="C30" s="52"/>
      <c r="D30" s="52"/>
    </row>
    <row r="31" spans="1:4" x14ac:dyDescent="0.25">
      <c r="A31" s="57"/>
      <c r="B31" s="57"/>
      <c r="C31" s="57"/>
      <c r="D31" s="57"/>
    </row>
    <row r="32" spans="1:4" x14ac:dyDescent="0.25">
      <c r="A32" s="57"/>
      <c r="B32" s="57"/>
      <c r="C32" s="57"/>
      <c r="D32" s="57"/>
    </row>
  </sheetData>
  <mergeCells count="3">
    <mergeCell ref="B2:D2"/>
    <mergeCell ref="B3:D3"/>
    <mergeCell ref="B1:D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"/>
  <sheetViews>
    <sheetView tabSelected="1" view="pageBreakPreview" zoomScale="60" zoomScaleNormal="65" workbookViewId="0">
      <selection activeCell="M23" sqref="M23"/>
    </sheetView>
  </sheetViews>
  <sheetFormatPr defaultRowHeight="15" x14ac:dyDescent="0.25"/>
  <cols>
    <col min="1" max="1" width="28.5703125" style="1" customWidth="1"/>
    <col min="2" max="2" width="15" customWidth="1"/>
    <col min="3" max="3" width="17.140625" customWidth="1"/>
    <col min="4" max="4" width="18.7109375" customWidth="1"/>
    <col min="5" max="5" width="16.140625" customWidth="1"/>
    <col min="6" max="6" width="15.7109375" customWidth="1"/>
    <col min="7" max="7" width="16.140625" customWidth="1"/>
    <col min="8" max="8" width="15.28515625" customWidth="1"/>
    <col min="9" max="9" width="17.42578125" customWidth="1"/>
    <col min="10" max="10" width="15.140625" customWidth="1"/>
    <col min="11" max="11" width="14.85546875" customWidth="1"/>
    <col min="12" max="13" width="15.28515625" customWidth="1"/>
    <col min="14" max="14" width="19.28515625" customWidth="1"/>
  </cols>
  <sheetData>
    <row r="1" spans="1:14" ht="15.75" x14ac:dyDescent="0.25">
      <c r="A1" s="74" t="s">
        <v>58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ht="15.75" x14ac:dyDescent="0.25">
      <c r="A2" s="2" t="s">
        <v>61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0" customFormat="1" ht="20.25" customHeight="1" x14ac:dyDescent="0.25">
      <c r="A3" s="8"/>
      <c r="B3" s="31" t="s">
        <v>2</v>
      </c>
      <c r="C3" s="31" t="s">
        <v>5</v>
      </c>
      <c r="D3" s="31" t="s">
        <v>3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1" t="s">
        <v>12</v>
      </c>
      <c r="K3" s="31" t="s">
        <v>13</v>
      </c>
      <c r="L3" s="31" t="s">
        <v>14</v>
      </c>
      <c r="M3" s="31" t="s">
        <v>15</v>
      </c>
      <c r="N3" s="27" t="s">
        <v>16</v>
      </c>
    </row>
    <row r="4" spans="1:14" ht="39.75" customHeight="1" x14ac:dyDescent="0.35">
      <c r="A4" s="32" t="s">
        <v>27</v>
      </c>
      <c r="B4" s="28">
        <f>B5+B6+B7</f>
        <v>0</v>
      </c>
      <c r="C4" s="28">
        <f t="shared" ref="C4:N4" si="0">C5+C6+C7</f>
        <v>0</v>
      </c>
      <c r="D4" s="28">
        <f t="shared" si="0"/>
        <v>0</v>
      </c>
      <c r="E4" s="28">
        <f t="shared" si="0"/>
        <v>14944.369999999999</v>
      </c>
      <c r="F4" s="28">
        <f t="shared" si="0"/>
        <v>10894.369999999999</v>
      </c>
      <c r="G4" s="28">
        <f t="shared" si="0"/>
        <v>10894.369999999999</v>
      </c>
      <c r="H4" s="28">
        <f t="shared" si="0"/>
        <v>10894.369999999999</v>
      </c>
      <c r="I4" s="28">
        <f t="shared" si="0"/>
        <v>10894.369999999999</v>
      </c>
      <c r="J4" s="28">
        <f t="shared" si="0"/>
        <v>10894.369999999999</v>
      </c>
      <c r="K4" s="28">
        <f t="shared" si="0"/>
        <v>10894.369999999999</v>
      </c>
      <c r="L4" s="28">
        <f t="shared" si="0"/>
        <v>10894.369999999999</v>
      </c>
      <c r="M4" s="28">
        <f t="shared" si="0"/>
        <v>10894.369999999999</v>
      </c>
      <c r="N4" s="28">
        <f t="shared" si="0"/>
        <v>102099.33000000002</v>
      </c>
    </row>
    <row r="5" spans="1:14" ht="39" customHeight="1" x14ac:dyDescent="0.35">
      <c r="A5" s="32" t="s">
        <v>49</v>
      </c>
      <c r="B5" s="29"/>
      <c r="C5" s="29"/>
      <c r="D5" s="29"/>
      <c r="E5" s="29">
        <v>7118.87</v>
      </c>
      <c r="F5" s="29">
        <v>7118.87</v>
      </c>
      <c r="G5" s="29">
        <v>7118.87</v>
      </c>
      <c r="H5" s="29">
        <v>7118.87</v>
      </c>
      <c r="I5" s="29">
        <v>7118.87</v>
      </c>
      <c r="J5" s="29">
        <v>7118.87</v>
      </c>
      <c r="K5" s="29">
        <v>7118.87</v>
      </c>
      <c r="L5" s="29">
        <v>7118.87</v>
      </c>
      <c r="M5" s="29">
        <v>7118.87</v>
      </c>
      <c r="N5" s="29">
        <f>SUM(B5:M5)</f>
        <v>64069.830000000009</v>
      </c>
    </row>
    <row r="6" spans="1:14" ht="44.25" customHeight="1" x14ac:dyDescent="0.35">
      <c r="A6" s="32" t="s">
        <v>50</v>
      </c>
      <c r="B6" s="29"/>
      <c r="C6" s="29"/>
      <c r="D6" s="29"/>
      <c r="E6" s="29">
        <v>3775.5</v>
      </c>
      <c r="F6" s="29">
        <v>3775.5</v>
      </c>
      <c r="G6" s="29">
        <v>3775.5</v>
      </c>
      <c r="H6" s="29">
        <v>3775.5</v>
      </c>
      <c r="I6" s="29">
        <v>3775.5</v>
      </c>
      <c r="J6" s="29">
        <v>3775.5</v>
      </c>
      <c r="K6" s="29">
        <v>3775.5</v>
      </c>
      <c r="L6" s="29">
        <v>3775.5</v>
      </c>
      <c r="M6" s="29">
        <v>3775.5</v>
      </c>
      <c r="N6" s="29">
        <f>SUM(B6:M6)</f>
        <v>33979.5</v>
      </c>
    </row>
    <row r="7" spans="1:14" ht="44.25" customHeight="1" x14ac:dyDescent="0.35">
      <c r="A7" s="32" t="s">
        <v>51</v>
      </c>
      <c r="B7" s="29"/>
      <c r="C7" s="29"/>
      <c r="D7" s="29"/>
      <c r="E7" s="29">
        <v>4050</v>
      </c>
      <c r="F7" s="29"/>
      <c r="G7" s="29"/>
      <c r="H7" s="29"/>
      <c r="I7" s="29"/>
      <c r="J7" s="29"/>
      <c r="K7" s="29"/>
      <c r="L7" s="29"/>
      <c r="M7" s="29"/>
      <c r="N7" s="29">
        <f>SUM(B7:M7)</f>
        <v>4050</v>
      </c>
    </row>
    <row r="8" spans="1:14" ht="36" customHeight="1" x14ac:dyDescent="0.35">
      <c r="A8" s="33" t="s">
        <v>17</v>
      </c>
      <c r="B8" s="28">
        <f>B9+B10+B11+B12</f>
        <v>0</v>
      </c>
      <c r="C8" s="28">
        <f t="shared" ref="C8:M8" si="1">C9+C10+C11+C12</f>
        <v>0</v>
      </c>
      <c r="D8" s="28">
        <f t="shared" si="1"/>
        <v>0</v>
      </c>
      <c r="E8" s="28">
        <f t="shared" si="1"/>
        <v>2900</v>
      </c>
      <c r="F8" s="28">
        <f>F9+F10+F11+F12</f>
        <v>12538.88</v>
      </c>
      <c r="G8" s="28">
        <f t="shared" si="1"/>
        <v>2973.9</v>
      </c>
      <c r="H8" s="28">
        <f t="shared" si="1"/>
        <v>6294.48</v>
      </c>
      <c r="I8" s="28">
        <f t="shared" si="1"/>
        <v>593.77</v>
      </c>
      <c r="J8" s="28">
        <f t="shared" si="1"/>
        <v>7392.2899999999991</v>
      </c>
      <c r="K8" s="28">
        <f t="shared" si="1"/>
        <v>1301.2</v>
      </c>
      <c r="L8" s="28">
        <f t="shared" si="1"/>
        <v>5323.95</v>
      </c>
      <c r="M8" s="28">
        <f t="shared" si="1"/>
        <v>0</v>
      </c>
      <c r="N8" s="28">
        <f>SUM(B8:M8)</f>
        <v>39318.469999999994</v>
      </c>
    </row>
    <row r="9" spans="1:14" ht="40.5" customHeight="1" x14ac:dyDescent="0.35">
      <c r="A9" s="32" t="s">
        <v>18</v>
      </c>
      <c r="B9" s="29"/>
      <c r="C9" s="29"/>
      <c r="D9" s="29"/>
      <c r="E9" s="29"/>
      <c r="F9" s="29">
        <v>12242</v>
      </c>
      <c r="G9" s="29"/>
      <c r="H9" s="29"/>
      <c r="I9" s="29"/>
      <c r="J9" s="29">
        <v>1488</v>
      </c>
      <c r="K9" s="29">
        <v>372</v>
      </c>
      <c r="L9" s="29"/>
      <c r="M9" s="29"/>
      <c r="N9" s="28">
        <f t="shared" ref="N9:N22" si="2">SUM(B9:M9)</f>
        <v>14102</v>
      </c>
    </row>
    <row r="10" spans="1:14" ht="45.75" customHeight="1" x14ac:dyDescent="0.35">
      <c r="A10" s="32" t="s">
        <v>19</v>
      </c>
      <c r="B10" s="30"/>
      <c r="C10" s="29"/>
      <c r="D10" s="29"/>
      <c r="E10" s="29">
        <v>1156</v>
      </c>
      <c r="F10" s="29"/>
      <c r="G10" s="29">
        <v>1739.4</v>
      </c>
      <c r="H10" s="29"/>
      <c r="I10" s="29"/>
      <c r="J10" s="29">
        <v>1752</v>
      </c>
      <c r="K10" s="29">
        <v>929.2</v>
      </c>
      <c r="L10" s="29"/>
      <c r="M10" s="29"/>
      <c r="N10" s="28">
        <f t="shared" si="2"/>
        <v>5576.5999999999995</v>
      </c>
    </row>
    <row r="11" spans="1:14" ht="45.75" customHeight="1" x14ac:dyDescent="0.35">
      <c r="A11" s="41" t="s">
        <v>29</v>
      </c>
      <c r="B11" s="30"/>
      <c r="C11" s="29"/>
      <c r="D11" s="29"/>
      <c r="E11" s="29">
        <v>1744</v>
      </c>
      <c r="F11" s="29"/>
      <c r="G11" s="29">
        <v>1234.5</v>
      </c>
      <c r="H11" s="29">
        <v>6294.48</v>
      </c>
      <c r="I11" s="29"/>
      <c r="J11" s="29">
        <v>3356.64</v>
      </c>
      <c r="K11" s="29"/>
      <c r="L11" s="29">
        <v>4528.3</v>
      </c>
      <c r="M11" s="29"/>
      <c r="N11" s="28">
        <f t="shared" si="2"/>
        <v>17157.919999999998</v>
      </c>
    </row>
    <row r="12" spans="1:14" ht="21.75" customHeight="1" x14ac:dyDescent="0.35">
      <c r="A12" s="32" t="s">
        <v>20</v>
      </c>
      <c r="B12" s="29"/>
      <c r="C12" s="29"/>
      <c r="D12" s="29"/>
      <c r="E12" s="29"/>
      <c r="F12" s="29">
        <v>296.88</v>
      </c>
      <c r="G12" s="29"/>
      <c r="H12" s="29"/>
      <c r="I12" s="29">
        <v>593.77</v>
      </c>
      <c r="J12" s="29">
        <v>795.65</v>
      </c>
      <c r="K12" s="29"/>
      <c r="L12" s="29">
        <v>795.65</v>
      </c>
      <c r="M12" s="29"/>
      <c r="N12" s="29">
        <f t="shared" si="2"/>
        <v>2481.9499999999998</v>
      </c>
    </row>
    <row r="13" spans="1:14" ht="23.25" customHeight="1" x14ac:dyDescent="0.35">
      <c r="A13" s="33" t="s">
        <v>21</v>
      </c>
      <c r="B13" s="28">
        <f>B14+B15+B16</f>
        <v>0</v>
      </c>
      <c r="C13" s="28">
        <f t="shared" ref="C13:M13" si="3">C14+C15+C16</f>
        <v>0</v>
      </c>
      <c r="D13" s="28">
        <f t="shared" si="3"/>
        <v>0</v>
      </c>
      <c r="E13" s="28">
        <f t="shared" si="3"/>
        <v>0</v>
      </c>
      <c r="F13" s="28">
        <f t="shared" si="3"/>
        <v>0</v>
      </c>
      <c r="G13" s="28">
        <f t="shared" si="3"/>
        <v>0</v>
      </c>
      <c r="H13" s="28">
        <f t="shared" si="3"/>
        <v>0</v>
      </c>
      <c r="I13" s="28">
        <f t="shared" si="3"/>
        <v>22692</v>
      </c>
      <c r="J13" s="28">
        <f t="shared" si="3"/>
        <v>0</v>
      </c>
      <c r="K13" s="28">
        <f t="shared" si="3"/>
        <v>54837.7</v>
      </c>
      <c r="L13" s="28">
        <f t="shared" si="3"/>
        <v>0</v>
      </c>
      <c r="M13" s="28">
        <f t="shared" si="3"/>
        <v>0</v>
      </c>
      <c r="N13" s="28">
        <f t="shared" si="2"/>
        <v>77529.7</v>
      </c>
    </row>
    <row r="14" spans="1:14" ht="42" customHeight="1" x14ac:dyDescent="0.35">
      <c r="A14" s="32" t="s">
        <v>22</v>
      </c>
      <c r="B14" s="29"/>
      <c r="C14" s="29"/>
      <c r="D14" s="29"/>
      <c r="E14" s="29"/>
      <c r="F14" s="29"/>
      <c r="G14" s="29"/>
      <c r="H14" s="29"/>
      <c r="I14" s="29"/>
      <c r="J14" s="29"/>
      <c r="K14" s="29">
        <v>54837.7</v>
      </c>
      <c r="L14" s="29"/>
      <c r="M14" s="29"/>
      <c r="N14" s="29">
        <f t="shared" si="2"/>
        <v>54837.7</v>
      </c>
    </row>
    <row r="15" spans="1:14" ht="40.5" customHeight="1" x14ac:dyDescent="0.35">
      <c r="A15" s="32" t="s">
        <v>23</v>
      </c>
      <c r="B15" s="29"/>
      <c r="C15" s="29"/>
      <c r="D15" s="29"/>
      <c r="E15" s="29"/>
      <c r="F15" s="29"/>
      <c r="G15" s="29"/>
      <c r="H15" s="29"/>
      <c r="I15" s="29">
        <v>22692</v>
      </c>
      <c r="J15" s="29"/>
      <c r="K15" s="29"/>
      <c r="L15" s="29"/>
      <c r="M15" s="29"/>
      <c r="N15" s="29">
        <f t="shared" si="2"/>
        <v>22692</v>
      </c>
    </row>
    <row r="16" spans="1:14" ht="40.5" customHeight="1" x14ac:dyDescent="0.35">
      <c r="A16" s="41" t="s">
        <v>30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>
        <f t="shared" si="2"/>
        <v>0</v>
      </c>
    </row>
    <row r="17" spans="1:14" ht="40.5" customHeight="1" x14ac:dyDescent="0.35">
      <c r="A17" s="47" t="s">
        <v>47</v>
      </c>
      <c r="B17" s="29"/>
      <c r="C17" s="29"/>
      <c r="D17" s="29"/>
      <c r="E17" s="29"/>
      <c r="F17" s="29">
        <v>1478</v>
      </c>
      <c r="G17" s="29">
        <v>2049</v>
      </c>
      <c r="H17" s="29">
        <v>30537.599999999999</v>
      </c>
      <c r="I17" s="29">
        <v>16464.5</v>
      </c>
      <c r="J17" s="29"/>
      <c r="K17" s="29"/>
      <c r="L17" s="29"/>
      <c r="M17" s="29"/>
      <c r="N17" s="29">
        <f t="shared" si="2"/>
        <v>50529.1</v>
      </c>
    </row>
    <row r="18" spans="1:14" ht="40.5" customHeight="1" x14ac:dyDescent="0.35">
      <c r="A18" s="33" t="s">
        <v>52</v>
      </c>
      <c r="B18" s="28">
        <f>B19+B20+B21</f>
        <v>0</v>
      </c>
      <c r="C18" s="28">
        <f t="shared" ref="C18:M18" si="4">C19+C20+C21</f>
        <v>0</v>
      </c>
      <c r="D18" s="28">
        <f t="shared" si="4"/>
        <v>0</v>
      </c>
      <c r="E18" s="28">
        <f t="shared" si="4"/>
        <v>-1658.9600000000005</v>
      </c>
      <c r="F18" s="28">
        <f t="shared" si="4"/>
        <v>2599.0499999999997</v>
      </c>
      <c r="G18" s="28">
        <f t="shared" si="4"/>
        <v>2746.7</v>
      </c>
      <c r="H18" s="28">
        <f t="shared" si="4"/>
        <v>1806.05</v>
      </c>
      <c r="I18" s="28">
        <f t="shared" si="4"/>
        <v>2927.5</v>
      </c>
      <c r="J18" s="28">
        <f t="shared" si="4"/>
        <v>0</v>
      </c>
      <c r="K18" s="28">
        <f t="shared" si="4"/>
        <v>0</v>
      </c>
      <c r="L18" s="28">
        <f t="shared" si="4"/>
        <v>0</v>
      </c>
      <c r="M18" s="28">
        <f t="shared" si="4"/>
        <v>0</v>
      </c>
      <c r="N18" s="28">
        <f t="shared" ref="N18:N21" si="5">SUM(B18:M18)</f>
        <v>8420.34</v>
      </c>
    </row>
    <row r="19" spans="1:14" ht="40.5" customHeight="1" x14ac:dyDescent="0.35">
      <c r="A19" s="32" t="s">
        <v>53</v>
      </c>
      <c r="B19" s="29"/>
      <c r="C19" s="29"/>
      <c r="D19" s="29"/>
      <c r="E19" s="29">
        <v>-4852.51</v>
      </c>
      <c r="F19" s="29">
        <v>2530.4499999999998</v>
      </c>
      <c r="G19" s="29">
        <v>-1488.5</v>
      </c>
      <c r="H19" s="29">
        <v>595.4</v>
      </c>
      <c r="I19" s="29">
        <v>1280.1099999999999</v>
      </c>
      <c r="J19" s="29"/>
      <c r="K19" s="29"/>
      <c r="L19" s="29"/>
      <c r="M19" s="29"/>
      <c r="N19" s="29">
        <f t="shared" si="5"/>
        <v>-1935.0500000000004</v>
      </c>
    </row>
    <row r="20" spans="1:14" ht="40.5" customHeight="1" x14ac:dyDescent="0.35">
      <c r="A20" s="32" t="s">
        <v>54</v>
      </c>
      <c r="B20" s="29"/>
      <c r="C20" s="29"/>
      <c r="D20" s="29"/>
      <c r="E20" s="29">
        <v>1411.45</v>
      </c>
      <c r="F20" s="29">
        <v>1411.45</v>
      </c>
      <c r="G20" s="29">
        <v>1411.45</v>
      </c>
      <c r="H20" s="29">
        <v>1411.45</v>
      </c>
      <c r="I20" s="29">
        <v>1411.45</v>
      </c>
      <c r="J20" s="29"/>
      <c r="K20" s="29"/>
      <c r="L20" s="29"/>
      <c r="M20" s="29"/>
      <c r="N20" s="29">
        <f t="shared" si="5"/>
        <v>7057.25</v>
      </c>
    </row>
    <row r="21" spans="1:14" ht="40.5" customHeight="1" x14ac:dyDescent="0.35">
      <c r="A21" s="41" t="s">
        <v>55</v>
      </c>
      <c r="B21" s="29"/>
      <c r="C21" s="29"/>
      <c r="D21" s="29"/>
      <c r="E21" s="29">
        <v>1782.1</v>
      </c>
      <c r="F21" s="29">
        <v>-1342.85</v>
      </c>
      <c r="G21" s="29">
        <v>2823.75</v>
      </c>
      <c r="H21" s="29">
        <v>-200.8</v>
      </c>
      <c r="I21" s="29">
        <v>235.94</v>
      </c>
      <c r="J21" s="29"/>
      <c r="K21" s="29"/>
      <c r="L21" s="29"/>
      <c r="M21" s="29"/>
      <c r="N21" s="29">
        <f t="shared" si="5"/>
        <v>3298.14</v>
      </c>
    </row>
    <row r="22" spans="1:14" ht="39.75" customHeight="1" x14ac:dyDescent="0.35">
      <c r="A22" s="33" t="s">
        <v>56</v>
      </c>
      <c r="B22" s="28"/>
      <c r="C22" s="28"/>
      <c r="D22" s="28"/>
      <c r="E22" s="28">
        <v>4548.8</v>
      </c>
      <c r="F22" s="28">
        <v>4548.8</v>
      </c>
      <c r="G22" s="28">
        <v>4548.8</v>
      </c>
      <c r="H22" s="28">
        <v>4548.8</v>
      </c>
      <c r="I22" s="28">
        <v>4548.8</v>
      </c>
      <c r="J22" s="28">
        <v>4548.8</v>
      </c>
      <c r="K22" s="28">
        <v>4548.8</v>
      </c>
      <c r="L22" s="28">
        <v>4548.8</v>
      </c>
      <c r="M22" s="28">
        <v>4548.8</v>
      </c>
      <c r="N22" s="28">
        <f t="shared" si="2"/>
        <v>40939.200000000004</v>
      </c>
    </row>
    <row r="23" spans="1:14" ht="22.5" customHeight="1" x14ac:dyDescent="0.35">
      <c r="A23" s="33" t="s">
        <v>24</v>
      </c>
      <c r="B23" s="42">
        <f>B4+B8+B13+B17+B22+B18</f>
        <v>0</v>
      </c>
      <c r="C23" s="42">
        <f t="shared" ref="C23:N23" si="6">C4+C8+C13+C17+C22+C18</f>
        <v>0</v>
      </c>
      <c r="D23" s="42">
        <f t="shared" si="6"/>
        <v>0</v>
      </c>
      <c r="E23" s="42">
        <f t="shared" si="6"/>
        <v>20734.21</v>
      </c>
      <c r="F23" s="42">
        <f>F4+F8+F13+F17+F22+F18</f>
        <v>32059.1</v>
      </c>
      <c r="G23" s="42">
        <f t="shared" si="6"/>
        <v>23212.77</v>
      </c>
      <c r="H23" s="42">
        <f>H4+H8+H13+H17+H22+H18</f>
        <v>54081.3</v>
      </c>
      <c r="I23" s="42">
        <f t="shared" si="6"/>
        <v>58120.94</v>
      </c>
      <c r="J23" s="42">
        <f t="shared" si="6"/>
        <v>22835.459999999995</v>
      </c>
      <c r="K23" s="42">
        <f t="shared" si="6"/>
        <v>71582.069999999992</v>
      </c>
      <c r="L23" s="42">
        <f t="shared" si="6"/>
        <v>20767.12</v>
      </c>
      <c r="M23" s="42">
        <f t="shared" si="6"/>
        <v>15443.169999999998</v>
      </c>
      <c r="N23" s="42">
        <f t="shared" si="6"/>
        <v>318836.14</v>
      </c>
    </row>
    <row r="24" spans="1:14" ht="15.75" x14ac:dyDescent="0.25">
      <c r="A24" s="75" t="s">
        <v>57</v>
      </c>
      <c r="B24" s="75"/>
      <c r="C24" s="75"/>
      <c r="D24" s="34"/>
      <c r="E24" s="34"/>
      <c r="F24" s="34"/>
      <c r="G24" s="43"/>
      <c r="H24" s="34"/>
      <c r="I24" s="34"/>
      <c r="J24" s="34"/>
      <c r="K24" s="34"/>
      <c r="L24" s="76" t="s">
        <v>28</v>
      </c>
      <c r="M24" s="76"/>
      <c r="N24" s="76"/>
    </row>
    <row r="25" spans="1:14" ht="15.75" x14ac:dyDescent="0.25">
      <c r="A25" s="35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</row>
    <row r="26" spans="1:14" ht="15.75" x14ac:dyDescent="0.25">
      <c r="A26" s="75" t="s">
        <v>26</v>
      </c>
      <c r="B26" s="75"/>
      <c r="C26" s="75"/>
      <c r="D26" s="34"/>
      <c r="E26" s="34"/>
      <c r="F26" s="34"/>
      <c r="G26" s="34"/>
      <c r="H26" s="34"/>
      <c r="I26" s="34"/>
      <c r="J26" s="34"/>
      <c r="K26" s="34"/>
      <c r="L26" s="76" t="s">
        <v>31</v>
      </c>
      <c r="M26" s="76"/>
      <c r="N26" s="76"/>
    </row>
  </sheetData>
  <mergeCells count="5">
    <mergeCell ref="A1:N1"/>
    <mergeCell ref="A24:C24"/>
    <mergeCell ref="A26:C26"/>
    <mergeCell ref="L24:N24"/>
    <mergeCell ref="L26:N26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8"/>
  <sheetViews>
    <sheetView workbookViewId="0">
      <selection activeCell="C22" sqref="C22:C25"/>
    </sheetView>
  </sheetViews>
  <sheetFormatPr defaultRowHeight="15" x14ac:dyDescent="0.25"/>
  <cols>
    <col min="1" max="1" width="3.7109375" customWidth="1"/>
    <col min="2" max="2" width="6.28515625" customWidth="1"/>
    <col min="3" max="3" width="51.7109375" customWidth="1"/>
    <col min="4" max="4" width="10.5703125" customWidth="1"/>
    <col min="5" max="5" width="18" customWidth="1"/>
  </cols>
  <sheetData>
    <row r="1" spans="1:7" x14ac:dyDescent="0.25">
      <c r="B1" s="5" t="s">
        <v>48</v>
      </c>
      <c r="C1" s="5"/>
      <c r="D1" s="5"/>
      <c r="E1" s="5"/>
      <c r="F1" s="5"/>
      <c r="G1" s="5"/>
    </row>
    <row r="2" spans="1:7" x14ac:dyDescent="0.25">
      <c r="B2" s="5"/>
      <c r="C2" s="5" t="s">
        <v>36</v>
      </c>
      <c r="D2" s="5"/>
      <c r="E2" s="5"/>
      <c r="F2" s="5"/>
      <c r="G2" s="5"/>
    </row>
    <row r="3" spans="1:7" x14ac:dyDescent="0.25">
      <c r="B3" s="5" t="s">
        <v>37</v>
      </c>
      <c r="C3" s="5"/>
      <c r="D3" s="5"/>
      <c r="E3" s="5"/>
      <c r="F3" s="5"/>
      <c r="G3" s="5"/>
    </row>
    <row r="4" spans="1:7" x14ac:dyDescent="0.25">
      <c r="A4" s="44" t="s">
        <v>38</v>
      </c>
      <c r="B4" s="44" t="s">
        <v>38</v>
      </c>
      <c r="C4" s="44"/>
      <c r="D4" s="44" t="s">
        <v>39</v>
      </c>
      <c r="E4" s="44" t="s">
        <v>40</v>
      </c>
    </row>
    <row r="5" spans="1:7" x14ac:dyDescent="0.25">
      <c r="A5" s="45" t="s">
        <v>41</v>
      </c>
      <c r="B5" s="45" t="s">
        <v>42</v>
      </c>
      <c r="C5" s="45" t="s">
        <v>43</v>
      </c>
      <c r="D5" s="45" t="s">
        <v>44</v>
      </c>
      <c r="E5" s="45" t="s">
        <v>45</v>
      </c>
    </row>
    <row r="6" spans="1:7" x14ac:dyDescent="0.25">
      <c r="A6" s="37"/>
      <c r="B6" s="37"/>
      <c r="C6" s="13"/>
      <c r="D6" s="46"/>
      <c r="E6" s="37"/>
    </row>
    <row r="7" spans="1:7" x14ac:dyDescent="0.25">
      <c r="A7" s="37"/>
      <c r="B7" s="37"/>
      <c r="C7" s="13"/>
      <c r="D7" s="46"/>
      <c r="E7" s="37"/>
    </row>
    <row r="8" spans="1:7" x14ac:dyDescent="0.25">
      <c r="A8" s="37"/>
      <c r="B8" s="37"/>
      <c r="C8" s="13"/>
      <c r="D8" s="46"/>
      <c r="E8" s="37"/>
    </row>
    <row r="9" spans="1:7" x14ac:dyDescent="0.25">
      <c r="A9" s="37"/>
      <c r="B9" s="37"/>
      <c r="C9" s="13"/>
      <c r="D9" s="46"/>
      <c r="E9" s="37"/>
    </row>
    <row r="10" spans="1:7" x14ac:dyDescent="0.25">
      <c r="A10" s="37"/>
      <c r="B10" s="37"/>
      <c r="C10" s="13"/>
      <c r="D10" s="46"/>
      <c r="E10" s="37"/>
    </row>
    <row r="11" spans="1:7" x14ac:dyDescent="0.25">
      <c r="A11" s="37"/>
      <c r="B11" s="37"/>
      <c r="C11" s="13"/>
      <c r="D11" s="46"/>
      <c r="E11" s="37"/>
    </row>
    <row r="12" spans="1:7" x14ac:dyDescent="0.25">
      <c r="A12" s="37"/>
      <c r="B12" s="37"/>
      <c r="C12" s="13"/>
      <c r="D12" s="46"/>
      <c r="E12" s="37"/>
    </row>
    <row r="13" spans="1:7" x14ac:dyDescent="0.25">
      <c r="A13" s="37"/>
      <c r="B13" s="37"/>
      <c r="C13" s="13"/>
      <c r="D13" s="46"/>
      <c r="E13" s="37"/>
    </row>
    <row r="14" spans="1:7" x14ac:dyDescent="0.25">
      <c r="A14" s="37"/>
      <c r="B14" s="37"/>
      <c r="C14" s="13"/>
      <c r="D14" s="37"/>
      <c r="E14" s="37"/>
    </row>
    <row r="15" spans="1:7" x14ac:dyDescent="0.25">
      <c r="A15" s="37"/>
      <c r="B15" s="37"/>
      <c r="C15" s="13"/>
      <c r="D15" s="37"/>
      <c r="E15" s="37"/>
    </row>
    <row r="16" spans="1:7" x14ac:dyDescent="0.25">
      <c r="A16" s="37"/>
      <c r="B16" s="37"/>
      <c r="C16" s="13"/>
      <c r="D16" s="37"/>
      <c r="E16" s="37"/>
    </row>
    <row r="17" spans="1:5" x14ac:dyDescent="0.25">
      <c r="A17" s="37"/>
      <c r="B17" s="37"/>
      <c r="C17" s="13"/>
      <c r="D17" s="37"/>
      <c r="E17" s="37"/>
    </row>
    <row r="18" spans="1:5" x14ac:dyDescent="0.25">
      <c r="A18" s="37"/>
      <c r="B18" s="37"/>
      <c r="C18" s="13"/>
      <c r="D18" s="37"/>
      <c r="E18" s="37"/>
    </row>
    <row r="19" spans="1:5" x14ac:dyDescent="0.25">
      <c r="A19" s="37"/>
      <c r="B19" s="37"/>
      <c r="C19" s="13"/>
      <c r="D19" s="37"/>
      <c r="E19" s="37"/>
    </row>
    <row r="20" spans="1:5" x14ac:dyDescent="0.25">
      <c r="A20" s="37"/>
      <c r="B20" s="37"/>
      <c r="C20" s="13"/>
      <c r="D20" s="37"/>
      <c r="E20" s="37"/>
    </row>
    <row r="21" spans="1:5" x14ac:dyDescent="0.25">
      <c r="A21" s="37"/>
      <c r="B21" s="37"/>
      <c r="C21" s="13"/>
      <c r="D21" s="37"/>
      <c r="E21" s="37"/>
    </row>
    <row r="22" spans="1:5" x14ac:dyDescent="0.25">
      <c r="A22" s="37"/>
      <c r="B22" s="37"/>
      <c r="C22" s="13"/>
      <c r="D22" s="37"/>
      <c r="E22" s="37"/>
    </row>
    <row r="23" spans="1:5" x14ac:dyDescent="0.25">
      <c r="A23" s="37"/>
      <c r="B23" s="37"/>
      <c r="C23" s="13"/>
      <c r="D23" s="37"/>
      <c r="E23" s="37"/>
    </row>
    <row r="24" spans="1:5" x14ac:dyDescent="0.25">
      <c r="A24" s="37"/>
      <c r="B24" s="37"/>
      <c r="C24" s="13"/>
      <c r="D24" s="37"/>
      <c r="E24" s="37"/>
    </row>
    <row r="25" spans="1:5" x14ac:dyDescent="0.25">
      <c r="A25" s="13"/>
      <c r="B25" s="13"/>
      <c r="C25" s="13"/>
      <c r="D25" s="37"/>
      <c r="E25" s="37"/>
    </row>
    <row r="26" spans="1:5" x14ac:dyDescent="0.25">
      <c r="A26" s="13"/>
      <c r="B26" s="13"/>
      <c r="C26" s="13"/>
      <c r="D26" s="13"/>
      <c r="E26" s="13"/>
    </row>
    <row r="27" spans="1:5" x14ac:dyDescent="0.25">
      <c r="A27" s="13"/>
      <c r="B27" s="13"/>
      <c r="C27" s="13"/>
      <c r="D27" s="13"/>
      <c r="E27" s="13"/>
    </row>
    <row r="28" spans="1:5" x14ac:dyDescent="0.25">
      <c r="A28" s="13"/>
      <c r="B28" s="13"/>
      <c r="C28" s="13"/>
      <c r="D28" s="13"/>
      <c r="E28" s="13"/>
    </row>
    <row r="29" spans="1:5" x14ac:dyDescent="0.25">
      <c r="A29" s="13"/>
      <c r="B29" s="13"/>
      <c r="C29" s="13"/>
      <c r="D29" s="13"/>
      <c r="E29" s="13"/>
    </row>
    <row r="30" spans="1:5" x14ac:dyDescent="0.25">
      <c r="A30" s="13"/>
      <c r="B30" s="13"/>
      <c r="C30" s="13"/>
      <c r="D30" s="13"/>
      <c r="E30" s="13"/>
    </row>
    <row r="31" spans="1:5" x14ac:dyDescent="0.25">
      <c r="A31" s="13"/>
      <c r="B31" s="13"/>
      <c r="C31" s="13"/>
      <c r="D31" s="13"/>
      <c r="E31" s="13"/>
    </row>
    <row r="32" spans="1:5" x14ac:dyDescent="0.25">
      <c r="A32" s="13"/>
      <c r="B32" s="13"/>
      <c r="C32" s="13"/>
      <c r="D32" s="13"/>
      <c r="E32" s="13"/>
    </row>
    <row r="33" spans="1:5" x14ac:dyDescent="0.25">
      <c r="A33" s="13"/>
      <c r="B33" s="13"/>
      <c r="C33" s="13"/>
      <c r="D33" s="13"/>
      <c r="E33" s="13"/>
    </row>
    <row r="34" spans="1:5" x14ac:dyDescent="0.25">
      <c r="A34" s="13"/>
      <c r="B34" s="13"/>
      <c r="C34" s="13"/>
      <c r="D34" s="13"/>
      <c r="E34" s="13"/>
    </row>
    <row r="35" spans="1:5" x14ac:dyDescent="0.25">
      <c r="A35" s="13"/>
      <c r="B35" s="13"/>
      <c r="C35" s="13"/>
      <c r="D35" s="13"/>
      <c r="E35" s="13"/>
    </row>
    <row r="36" spans="1:5" x14ac:dyDescent="0.25">
      <c r="A36" s="13"/>
      <c r="B36" s="13"/>
      <c r="C36" s="13"/>
      <c r="D36" s="13"/>
      <c r="E36" s="13"/>
    </row>
    <row r="37" spans="1:5" x14ac:dyDescent="0.25">
      <c r="A37" s="13"/>
      <c r="B37" s="13"/>
      <c r="C37" s="13"/>
      <c r="D37" s="13"/>
      <c r="E37" s="13"/>
    </row>
    <row r="38" spans="1:5" x14ac:dyDescent="0.25">
      <c r="A38" s="13"/>
      <c r="B38" s="13"/>
      <c r="C38" s="13"/>
      <c r="D38" s="13"/>
      <c r="E38" s="13"/>
    </row>
    <row r="39" spans="1:5" x14ac:dyDescent="0.25">
      <c r="A39" s="13"/>
      <c r="B39" s="13"/>
      <c r="C39" s="13"/>
      <c r="D39" s="13"/>
      <c r="E39" s="13"/>
    </row>
    <row r="40" spans="1:5" x14ac:dyDescent="0.25">
      <c r="A40" s="13"/>
      <c r="B40" s="13"/>
      <c r="C40" s="13"/>
      <c r="D40" s="13"/>
      <c r="E40" s="13"/>
    </row>
    <row r="41" spans="1:5" x14ac:dyDescent="0.25">
      <c r="A41" s="13"/>
      <c r="B41" s="13"/>
      <c r="C41" s="13"/>
      <c r="D41" s="13"/>
      <c r="E41" s="13"/>
    </row>
    <row r="42" spans="1:5" x14ac:dyDescent="0.25">
      <c r="A42" s="13"/>
      <c r="B42" s="13"/>
      <c r="C42" s="13"/>
      <c r="D42" s="13"/>
      <c r="E42" s="13"/>
    </row>
    <row r="43" spans="1:5" x14ac:dyDescent="0.25">
      <c r="A43" s="13"/>
      <c r="B43" s="13"/>
      <c r="C43" s="13"/>
      <c r="D43" s="13"/>
      <c r="E43" s="13"/>
    </row>
    <row r="44" spans="1:5" x14ac:dyDescent="0.25">
      <c r="A44" s="13"/>
      <c r="B44" s="13"/>
      <c r="C44" s="13"/>
      <c r="D44" s="13"/>
      <c r="E44" s="13"/>
    </row>
    <row r="45" spans="1:5" x14ac:dyDescent="0.25">
      <c r="A45" s="13"/>
      <c r="B45" s="13"/>
      <c r="C45" s="13"/>
      <c r="D45" s="13"/>
      <c r="E45" s="13"/>
    </row>
    <row r="46" spans="1:5" x14ac:dyDescent="0.25">
      <c r="A46" s="13"/>
      <c r="B46" s="13"/>
      <c r="C46" s="13"/>
      <c r="D46" s="13"/>
      <c r="E46" s="13"/>
    </row>
    <row r="47" spans="1:5" x14ac:dyDescent="0.25">
      <c r="A47" s="13"/>
      <c r="B47" s="13"/>
      <c r="C47" s="13"/>
      <c r="D47" s="13"/>
      <c r="E47" s="13"/>
    </row>
    <row r="48" spans="1:5" x14ac:dyDescent="0.25">
      <c r="A48" s="13"/>
      <c r="B48" s="13"/>
      <c r="C48" s="13"/>
      <c r="D48" s="13"/>
      <c r="E48" s="13"/>
    </row>
  </sheetData>
  <pageMargins left="0.70866141732283472" right="0.39370078740157483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34"/>
  <sheetViews>
    <sheetView workbookViewId="0">
      <selection activeCell="D17" sqref="D17"/>
    </sheetView>
  </sheetViews>
  <sheetFormatPr defaultRowHeight="15" x14ac:dyDescent="0.25"/>
  <cols>
    <col min="1" max="1" width="5.28515625" customWidth="1"/>
    <col min="2" max="2" width="54.7109375" customWidth="1"/>
    <col min="3" max="3" width="12.140625" customWidth="1"/>
    <col min="4" max="4" width="12.42578125" customWidth="1"/>
  </cols>
  <sheetData>
    <row r="1" spans="1:4" ht="15.95" customHeight="1" x14ac:dyDescent="0.35">
      <c r="A1" s="1"/>
      <c r="B1" s="71" t="s">
        <v>60</v>
      </c>
      <c r="C1" s="71"/>
      <c r="D1" s="71"/>
    </row>
    <row r="2" spans="1:4" ht="15.95" customHeight="1" x14ac:dyDescent="0.25">
      <c r="A2" s="1"/>
      <c r="B2" s="73" t="s">
        <v>61</v>
      </c>
      <c r="C2" s="73"/>
      <c r="D2" s="73"/>
    </row>
    <row r="3" spans="1:4" ht="15.95" customHeight="1" x14ac:dyDescent="0.25">
      <c r="A3" s="1"/>
      <c r="B3" s="72" t="s">
        <v>46</v>
      </c>
      <c r="C3" s="72"/>
      <c r="D3" s="72"/>
    </row>
    <row r="4" spans="1:4" x14ac:dyDescent="0.25">
      <c r="A4" s="7"/>
      <c r="B4" s="8" t="s">
        <v>0</v>
      </c>
      <c r="C4" s="7" t="s">
        <v>1</v>
      </c>
      <c r="D4" s="8" t="s">
        <v>25</v>
      </c>
    </row>
    <row r="5" spans="1:4" x14ac:dyDescent="0.25">
      <c r="A5" s="50"/>
      <c r="B5" s="49" t="s">
        <v>8</v>
      </c>
      <c r="C5" s="49"/>
      <c r="D5" s="50"/>
    </row>
    <row r="6" spans="1:4" x14ac:dyDescent="0.25">
      <c r="A6" s="50">
        <v>1</v>
      </c>
      <c r="B6" s="50" t="s">
        <v>69</v>
      </c>
      <c r="C6" s="50">
        <v>1478</v>
      </c>
      <c r="D6" s="49">
        <f>C6</f>
        <v>1478</v>
      </c>
    </row>
    <row r="7" spans="1:4" x14ac:dyDescent="0.25">
      <c r="A7" s="50"/>
      <c r="B7" s="49" t="s">
        <v>9</v>
      </c>
      <c r="C7" s="50"/>
      <c r="D7" s="54"/>
    </row>
    <row r="8" spans="1:4" x14ac:dyDescent="0.25">
      <c r="A8" s="51">
        <v>1</v>
      </c>
      <c r="B8" s="51" t="s">
        <v>73</v>
      </c>
      <c r="C8" s="51">
        <v>2049</v>
      </c>
      <c r="D8" s="55">
        <f>C8+D6</f>
        <v>3527</v>
      </c>
    </row>
    <row r="9" spans="1:4" x14ac:dyDescent="0.25">
      <c r="A9" s="51"/>
      <c r="B9" s="49" t="s">
        <v>10</v>
      </c>
      <c r="C9" s="51"/>
      <c r="D9" s="56"/>
    </row>
    <row r="10" spans="1:4" x14ac:dyDescent="0.25">
      <c r="A10" s="51">
        <v>1</v>
      </c>
      <c r="B10" s="50" t="s">
        <v>73</v>
      </c>
      <c r="C10" s="51">
        <v>4562</v>
      </c>
      <c r="D10" s="55"/>
    </row>
    <row r="11" spans="1:4" x14ac:dyDescent="0.25">
      <c r="A11" s="51">
        <v>2</v>
      </c>
      <c r="B11" s="50" t="s">
        <v>77</v>
      </c>
      <c r="C11" s="51">
        <v>25975.599999999999</v>
      </c>
      <c r="D11" s="55"/>
    </row>
    <row r="12" spans="1:4" x14ac:dyDescent="0.25">
      <c r="A12" s="51"/>
      <c r="B12" s="49" t="s">
        <v>76</v>
      </c>
      <c r="C12" s="52">
        <f>SUM(C10:C11)</f>
        <v>30537.599999999999</v>
      </c>
      <c r="D12" s="55">
        <f>C12+D8</f>
        <v>34064.6</v>
      </c>
    </row>
    <row r="13" spans="1:4" x14ac:dyDescent="0.25">
      <c r="A13" s="51"/>
      <c r="B13" s="49" t="s">
        <v>11</v>
      </c>
      <c r="C13" s="51"/>
      <c r="D13" s="55"/>
    </row>
    <row r="14" spans="1:4" x14ac:dyDescent="0.25">
      <c r="A14" s="52">
        <v>1</v>
      </c>
      <c r="B14" s="50" t="s">
        <v>79</v>
      </c>
      <c r="C14" s="51">
        <v>235.8</v>
      </c>
      <c r="D14" s="52"/>
    </row>
    <row r="15" spans="1:4" ht="30" x14ac:dyDescent="0.25">
      <c r="A15" s="51">
        <v>2</v>
      </c>
      <c r="B15" s="50" t="s">
        <v>80</v>
      </c>
      <c r="C15" s="51">
        <v>16228.7</v>
      </c>
      <c r="D15" s="51"/>
    </row>
    <row r="16" spans="1:4" x14ac:dyDescent="0.25">
      <c r="A16" s="51"/>
      <c r="B16" s="49" t="s">
        <v>81</v>
      </c>
      <c r="C16" s="52">
        <f>SUM(C14:C15)</f>
        <v>16464.5</v>
      </c>
      <c r="D16" s="55">
        <f>C16+D12</f>
        <v>50529.1</v>
      </c>
    </row>
    <row r="17" spans="1:4" x14ac:dyDescent="0.25">
      <c r="A17" s="51"/>
      <c r="B17" s="49"/>
      <c r="C17" s="51"/>
      <c r="D17" s="51"/>
    </row>
    <row r="18" spans="1:4" x14ac:dyDescent="0.25">
      <c r="A18" s="51"/>
      <c r="B18" s="50"/>
      <c r="C18" s="51"/>
      <c r="D18" s="52"/>
    </row>
    <row r="19" spans="1:4" x14ac:dyDescent="0.25">
      <c r="A19" s="51"/>
      <c r="B19" s="49"/>
      <c r="C19" s="52"/>
      <c r="D19" s="52"/>
    </row>
    <row r="20" spans="1:4" x14ac:dyDescent="0.25">
      <c r="A20" s="51"/>
      <c r="B20" s="50"/>
      <c r="C20" s="52"/>
      <c r="D20" s="52"/>
    </row>
    <row r="21" spans="1:4" x14ac:dyDescent="0.25">
      <c r="A21" s="51"/>
      <c r="B21" s="50"/>
      <c r="C21" s="51"/>
      <c r="D21" s="51"/>
    </row>
    <row r="22" spans="1:4" x14ac:dyDescent="0.25">
      <c r="A22" s="51"/>
      <c r="B22" s="50"/>
      <c r="C22" s="51"/>
      <c r="D22" s="51"/>
    </row>
    <row r="23" spans="1:4" x14ac:dyDescent="0.25">
      <c r="A23" s="51"/>
      <c r="B23" s="49"/>
      <c r="C23" s="52"/>
      <c r="D23" s="52"/>
    </row>
    <row r="24" spans="1:4" x14ac:dyDescent="0.25">
      <c r="A24" s="51"/>
      <c r="B24" s="49"/>
      <c r="C24" s="51"/>
      <c r="D24" s="51"/>
    </row>
    <row r="25" spans="1:4" x14ac:dyDescent="0.25">
      <c r="A25" s="51"/>
      <c r="B25" s="50"/>
      <c r="C25" s="51"/>
      <c r="D25" s="51"/>
    </row>
    <row r="26" spans="1:4" x14ac:dyDescent="0.25">
      <c r="A26" s="51"/>
      <c r="B26" s="49"/>
      <c r="C26" s="52"/>
      <c r="D26" s="52"/>
    </row>
    <row r="27" spans="1:4" x14ac:dyDescent="0.25">
      <c r="A27" s="51"/>
      <c r="B27" s="49"/>
      <c r="C27" s="51"/>
      <c r="D27" s="51"/>
    </row>
    <row r="28" spans="1:4" x14ac:dyDescent="0.25">
      <c r="A28" s="51"/>
      <c r="B28" s="50"/>
      <c r="C28" s="51"/>
      <c r="D28" s="51"/>
    </row>
    <row r="29" spans="1:4" x14ac:dyDescent="0.25">
      <c r="A29" s="51"/>
      <c r="B29" s="49"/>
      <c r="C29" s="52"/>
      <c r="D29" s="52"/>
    </row>
    <row r="30" spans="1:4" x14ac:dyDescent="0.25">
      <c r="A30" s="51"/>
      <c r="B30" s="49"/>
      <c r="C30" s="51"/>
      <c r="D30" s="51"/>
    </row>
    <row r="31" spans="1:4" x14ac:dyDescent="0.25">
      <c r="A31" s="51"/>
      <c r="B31" s="50"/>
      <c r="C31" s="51"/>
      <c r="D31" s="52"/>
    </row>
    <row r="32" spans="1:4" x14ac:dyDescent="0.25">
      <c r="A32" s="51"/>
      <c r="B32" s="49"/>
      <c r="C32" s="52"/>
      <c r="D32" s="52"/>
    </row>
    <row r="33" spans="1:4" x14ac:dyDescent="0.25">
      <c r="A33" s="13"/>
      <c r="B33" s="11"/>
      <c r="C33" s="13"/>
      <c r="D33" s="13"/>
    </row>
    <row r="34" spans="1:4" x14ac:dyDescent="0.25">
      <c r="A34" s="13"/>
      <c r="B34" s="3"/>
      <c r="C34" s="12"/>
      <c r="D34" s="12"/>
    </row>
  </sheetData>
  <mergeCells count="3">
    <mergeCell ref="B1:D1"/>
    <mergeCell ref="B2:D2"/>
    <mergeCell ref="B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ТО ин.оборуд.</vt:lpstr>
      <vt:lpstr>ТО конструкт.эл.</vt:lpstr>
      <vt:lpstr>ТО эл.оборуд.</vt:lpstr>
      <vt:lpstr>ТР конструкт.эл</vt:lpstr>
      <vt:lpstr>ТР эл.оборуд.</vt:lpstr>
      <vt:lpstr>ТР инж.об.</vt:lpstr>
      <vt:lpstr>Лиц. счет. Св. расчет</vt:lpstr>
      <vt:lpstr>заявл.</vt:lpstr>
      <vt:lpstr>Доп.раб.</vt:lpstr>
      <vt:lpstr>'Лиц. счет. Св. расчет'!Область_печати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Сметанкина</cp:lastModifiedBy>
  <cp:lastPrinted>2022-01-27T07:40:40Z</cp:lastPrinted>
  <dcterms:created xsi:type="dcterms:W3CDTF">2011-07-25T05:21:17Z</dcterms:created>
  <dcterms:modified xsi:type="dcterms:W3CDTF">2023-01-27T03:46:06Z</dcterms:modified>
</cp:coreProperties>
</file>