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пер.Силовой\"/>
    </mc:Choice>
  </mc:AlternateContent>
  <xr:revisionPtr revIDLastSave="0" documentId="13_ncr:1_{48210C9B-D54B-4549-8358-E5B3C3AFBF42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эл.оборуд." sheetId="6" r:id="rId2"/>
    <sheet name="ТО конструкт.эл." sheetId="2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9" l="1"/>
  <c r="D10" i="6"/>
  <c r="C10" i="6"/>
  <c r="D15" i="9"/>
  <c r="D16" i="1"/>
  <c r="D18" i="2"/>
  <c r="D14" i="1"/>
  <c r="C14" i="2" l="1"/>
  <c r="D9" i="9" l="1"/>
  <c r="D11" i="9" s="1"/>
  <c r="D13" i="9" s="1"/>
  <c r="C9" i="9"/>
  <c r="C10" i="1"/>
  <c r="D10" i="1" s="1"/>
  <c r="D12" i="1" s="1"/>
  <c r="D6" i="6" l="1"/>
  <c r="D6" i="3" l="1"/>
  <c r="D8" i="3" s="1"/>
  <c r="D10" i="3" s="1"/>
  <c r="C7" i="2" l="1"/>
  <c r="D7" i="2" s="1"/>
  <c r="D9" i="2" s="1"/>
  <c r="D14" i="2" s="1"/>
  <c r="D16" i="2" s="1"/>
  <c r="M4" i="5" l="1"/>
  <c r="L4" i="5"/>
  <c r="K4" i="5"/>
  <c r="J4" i="5"/>
  <c r="I4" i="5"/>
  <c r="H4" i="5"/>
  <c r="G4" i="5"/>
  <c r="F4" i="5"/>
  <c r="E4" i="5"/>
  <c r="D4" i="5"/>
  <c r="C4" i="5"/>
  <c r="B4" i="5"/>
  <c r="D8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M8" i="5"/>
  <c r="L8" i="5"/>
  <c r="K8" i="5"/>
  <c r="J8" i="5"/>
  <c r="I8" i="5"/>
  <c r="H8" i="5"/>
  <c r="G8" i="5"/>
  <c r="F8" i="5"/>
  <c r="E8" i="5"/>
  <c r="C8" i="5"/>
  <c r="B8" i="5"/>
  <c r="N7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B23" i="5" l="1"/>
  <c r="M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<sst xmlns="http://schemas.openxmlformats.org/spreadsheetml/2006/main" count="144" uniqueCount="91">
  <si>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</si>
  <si>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</si>
  <si>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</si>
  <si>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</si>
  <si>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</si>
  <si>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</si>
  <si>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</si>
  <si>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</si>
  <si>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</si>
  <si>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</si>
  <si>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</si>
  <si>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</si>
  <si>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</si>
  <si>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</si>
  <si>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</si>
  <si>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</si>
  <si>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</si>
  <si>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</si>
  <si>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</si>
  <si>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</si>
  <si>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</si>
  <si>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</si>
  <si>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</si>
  <si>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</si>
  <si>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</si>
  <si>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</si>
  <si>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</si>
  <si>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</si>
  <si>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</si>
  <si>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</si>
  <si>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</si>
  <si>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</si>
  <si>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</si>
  <si>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</si>
  <si>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</si>
  <si>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</si>
  <si>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</si>
  <si>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</si>
  <si>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пер.Силовой,36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</si>
  <si>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</si>
  <si>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</si>
  <si>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</si>
  <si>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</si>
  <si>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</si>
  <si>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</si>
  <si>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</si>
  <si>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</si>
  <si>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</si>
  <si>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</si>
  <si>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</si>
  <si>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</si>
  <si>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</si>
  <si>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</si>
  <si>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</si>
  <si>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</si>
  <si>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</si>
  <si>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</si>
  <si>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</si>
  <si>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Очистка кровли от снега</t>
  </si>
  <si>
    <t>Итого за январь</t>
  </si>
  <si>
    <t>Лицевой счет. Сводный расчет  2022г</t>
  </si>
  <si>
    <t>Лицевой счёт  2022г</t>
  </si>
  <si>
    <t>Изготовление и установка чердачных лестниц</t>
  </si>
  <si>
    <t>Лицевой счёт 2022г</t>
  </si>
  <si>
    <t>Очистка снега и наледи на крыше (Аглушевич)</t>
  </si>
  <si>
    <t>Техническое обслуживание подъездного освещения</t>
  </si>
  <si>
    <t>Вывод воды для полива. Установка кранов.</t>
  </si>
  <si>
    <t>Демонтаж полотенцесушителя. Установка перемычки и кранов. Квартира №25</t>
  </si>
  <si>
    <t>Обработка подвала расвором гипохлорида</t>
  </si>
  <si>
    <t>Перенос крана для полива</t>
  </si>
  <si>
    <t>Итого за май</t>
  </si>
  <si>
    <t>Монтаж сливных желубов на подъездных козырьках Подъезд №1,2</t>
  </si>
  <si>
    <t xml:space="preserve">Покраска скамеек </t>
  </si>
  <si>
    <t>Покраска поручней крыльца</t>
  </si>
  <si>
    <t>Покраска бордюр</t>
  </si>
  <si>
    <t>Замена адресных табличек 2шт</t>
  </si>
  <si>
    <t xml:space="preserve">Стоимость табличек 2шт </t>
  </si>
  <si>
    <t>Покраска водостоков</t>
  </si>
  <si>
    <t>Итого за июнь</t>
  </si>
  <si>
    <t>Скос травы на придомовой территории</t>
  </si>
  <si>
    <t>Замена манжета на канализационной трубе в подвале</t>
  </si>
  <si>
    <t>Снятие старого раствора. Замазка и железнение крыльца Подъезд №1,2</t>
  </si>
  <si>
    <t>Замазка и железнение подъездного крыльца Подъезд №1,2</t>
  </si>
  <si>
    <t>Запуск системы отопления</t>
  </si>
  <si>
    <t>Ремонт угла в подъезде №2</t>
  </si>
  <si>
    <t>Запуск подъездного отопления</t>
  </si>
  <si>
    <t>Дератизация</t>
  </si>
  <si>
    <t>Замена прожектора Подъезд №2,3</t>
  </si>
  <si>
    <t>Автовышка  1 час</t>
  </si>
  <si>
    <t>Итого за ноябрь</t>
  </si>
  <si>
    <t xml:space="preserve">Уборка снега на придомовой территории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</si>
</sst>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10" fillId="0" borderId="0" xfId="0" applyFont="1"/>
    <xf numFmtId="2" fontId="10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9" fillId="0" borderId="5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/>
    <xf numFmtId="0" fontId="9" fillId="0" borderId="7" xfId="0" applyFont="1" applyBorder="1"/>
    <xf numFmtId="0" fontId="11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workbookViewId="0">
      <selection activeCell="D14" sqref="D1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 x14ac:dyDescent="0.35">
      <c r="A1" s="1"/>
      <c r="B1" s="67" t="s">
        <v>61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7" t="s">
        <v>4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9"/>
      <c r="B5" s="48" t="s">
        <v>8</v>
      </c>
      <c r="C5" s="49"/>
      <c r="D5" s="49"/>
      <c r="E5" s="1"/>
      <c r="F5" s="1"/>
      <c r="G5" s="1"/>
      <c r="H5" s="1"/>
    </row>
    <row r="6" spans="1:8" x14ac:dyDescent="0.25">
      <c r="A6" s="49">
        <v>1</v>
      </c>
      <c r="B6" s="49" t="s">
        <v>66</v>
      </c>
      <c r="C6" s="49">
        <v>2827</v>
      </c>
      <c r="D6" s="48"/>
      <c r="E6" s="1"/>
      <c r="F6" s="1"/>
    </row>
    <row r="7" spans="1:8" ht="30" x14ac:dyDescent="0.25">
      <c r="A7" s="49">
        <v>2</v>
      </c>
      <c r="B7" s="49" t="s">
        <v>67</v>
      </c>
      <c r="C7" s="49">
        <v>1510</v>
      </c>
      <c r="D7" s="48"/>
      <c r="E7" s="1"/>
      <c r="F7" s="1"/>
    </row>
    <row r="8" spans="1:8" x14ac:dyDescent="0.25">
      <c r="A8" s="49">
        <v>3</v>
      </c>
      <c r="B8" s="49" t="s">
        <v>68</v>
      </c>
      <c r="C8" s="49">
        <v>462</v>
      </c>
      <c r="D8" s="48"/>
      <c r="E8" s="1"/>
      <c r="F8" s="1"/>
    </row>
    <row r="9" spans="1:8" x14ac:dyDescent="0.25">
      <c r="A9" s="49">
        <v>4</v>
      </c>
      <c r="B9" s="49" t="s">
        <v>69</v>
      </c>
      <c r="C9" s="49">
        <v>372</v>
      </c>
      <c r="D9" s="48"/>
      <c r="E9" s="1"/>
      <c r="F9" s="1"/>
    </row>
    <row r="10" spans="1:8" x14ac:dyDescent="0.25">
      <c r="A10" s="49"/>
      <c r="B10" s="48" t="s">
        <v>70</v>
      </c>
      <c r="C10" s="48">
        <f>SUM(C6:C9)</f>
        <v>5171</v>
      </c>
      <c r="D10" s="48">
        <f>C10</f>
        <v>5171</v>
      </c>
      <c r="E10" s="1"/>
      <c r="F10" s="1"/>
    </row>
    <row r="11" spans="1:8" x14ac:dyDescent="0.25">
      <c r="A11" s="49"/>
      <c r="B11" s="48" t="s">
        <v>10</v>
      </c>
      <c r="C11" s="49"/>
      <c r="D11" s="49"/>
      <c r="E11" s="1"/>
      <c r="F11" s="1"/>
    </row>
    <row r="12" spans="1:8" ht="30" x14ac:dyDescent="0.25">
      <c r="A12" s="49">
        <v>1</v>
      </c>
      <c r="B12" s="49" t="s">
        <v>80</v>
      </c>
      <c r="C12" s="49">
        <v>744</v>
      </c>
      <c r="D12" s="48">
        <f>C12+D10</f>
        <v>5915</v>
      </c>
      <c r="E12" s="1"/>
      <c r="F12" s="1"/>
    </row>
    <row r="13" spans="1:8" x14ac:dyDescent="0.25">
      <c r="A13" s="49"/>
      <c r="B13" s="48" t="s">
        <v>12</v>
      </c>
      <c r="C13" s="49"/>
      <c r="D13" s="49"/>
      <c r="E13" s="1"/>
      <c r="F13" s="1"/>
    </row>
    <row r="14" spans="1:8" x14ac:dyDescent="0.25">
      <c r="A14" s="49">
        <v>1</v>
      </c>
      <c r="B14" s="49" t="s">
        <v>83</v>
      </c>
      <c r="C14" s="49">
        <v>744</v>
      </c>
      <c r="D14" s="48">
        <f>C14+D12</f>
        <v>6659</v>
      </c>
      <c r="E14" s="1"/>
      <c r="F14" s="1"/>
    </row>
    <row r="15" spans="1:8" x14ac:dyDescent="0.25">
      <c r="A15" s="49"/>
      <c r="B15" s="48" t="s">
        <v>13</v>
      </c>
      <c r="C15" s="49"/>
      <c r="D15" s="49"/>
      <c r="E15" s="1"/>
      <c r="F15" s="1"/>
    </row>
    <row r="16" spans="1:8" x14ac:dyDescent="0.25">
      <c r="A16" s="49">
        <v>1</v>
      </c>
      <c r="B16" s="49" t="s">
        <v>85</v>
      </c>
      <c r="C16" s="49">
        <v>372</v>
      </c>
      <c r="D16" s="48">
        <f>C16+D14</f>
        <v>7031</v>
      </c>
      <c r="E16" s="1"/>
      <c r="F16" s="1"/>
    </row>
    <row r="17" spans="1:6" x14ac:dyDescent="0.25">
      <c r="A17" s="49"/>
      <c r="B17" s="49"/>
      <c r="C17" s="49"/>
      <c r="D17" s="49"/>
      <c r="E17" s="1"/>
      <c r="F17" s="1"/>
    </row>
    <row r="18" spans="1:6" x14ac:dyDescent="0.25">
      <c r="A18" s="49"/>
      <c r="B18" s="49"/>
      <c r="C18" s="49"/>
      <c r="D18" s="49"/>
      <c r="E18" s="1"/>
      <c r="F18" s="1"/>
    </row>
    <row r="19" spans="1:6" x14ac:dyDescent="0.25">
      <c r="A19" s="49"/>
      <c r="B19" s="49"/>
      <c r="C19" s="49"/>
      <c r="D19" s="49"/>
      <c r="E19" s="1"/>
      <c r="F19" s="1"/>
    </row>
    <row r="20" spans="1:6" x14ac:dyDescent="0.25">
      <c r="A20" s="49"/>
      <c r="B20" s="49"/>
      <c r="C20" s="49"/>
      <c r="D20" s="49"/>
      <c r="E20" s="1"/>
      <c r="F20" s="1"/>
    </row>
    <row r="21" spans="1:6" x14ac:dyDescent="0.25">
      <c r="A21" s="49"/>
      <c r="B21" s="49"/>
      <c r="C21" s="49"/>
      <c r="D21" s="49"/>
      <c r="E21" s="1"/>
      <c r="F21" s="1"/>
    </row>
    <row r="22" spans="1:6" x14ac:dyDescent="0.25">
      <c r="A22" s="49"/>
      <c r="B22" s="49"/>
      <c r="C22" s="49"/>
      <c r="D22" s="49"/>
      <c r="E22" s="1"/>
      <c r="F22" s="1"/>
    </row>
    <row r="23" spans="1:6" s="5" customFormat="1" x14ac:dyDescent="0.25">
      <c r="A23" s="48"/>
      <c r="B23" s="48"/>
      <c r="C23" s="48"/>
      <c r="D23" s="48"/>
      <c r="E23" s="4"/>
      <c r="F23" s="4"/>
    </row>
    <row r="24" spans="1:6" s="5" customFormat="1" x14ac:dyDescent="0.25">
      <c r="A24" s="48"/>
      <c r="B24" s="48"/>
      <c r="C24" s="48"/>
      <c r="D24" s="48"/>
      <c r="E24" s="4"/>
      <c r="F24" s="4"/>
    </row>
    <row r="25" spans="1:6" x14ac:dyDescent="0.25">
      <c r="A25" s="49"/>
      <c r="B25" s="49"/>
      <c r="C25" s="49"/>
      <c r="D25" s="49"/>
      <c r="E25" s="1"/>
      <c r="F25" s="1"/>
    </row>
    <row r="26" spans="1:6" x14ac:dyDescent="0.25">
      <c r="A26" s="49"/>
      <c r="B26" s="49"/>
      <c r="C26" s="49"/>
      <c r="D26" s="49"/>
      <c r="E26" s="1"/>
      <c r="F26" s="1"/>
    </row>
    <row r="27" spans="1:6" x14ac:dyDescent="0.25">
      <c r="A27" s="48"/>
      <c r="B27" s="48"/>
      <c r="C27" s="48"/>
      <c r="D27" s="48"/>
      <c r="E27" s="1"/>
      <c r="F27" s="1"/>
    </row>
    <row r="28" spans="1:6" x14ac:dyDescent="0.25">
      <c r="A28" s="49"/>
      <c r="B28" s="48"/>
      <c r="C28" s="49"/>
      <c r="D28" s="49"/>
      <c r="E28" s="1"/>
      <c r="F28" s="1"/>
    </row>
    <row r="29" spans="1:6" x14ac:dyDescent="0.25">
      <c r="A29" s="49"/>
      <c r="B29" s="49"/>
      <c r="C29" s="49"/>
      <c r="D29" s="49"/>
      <c r="E29" s="1"/>
      <c r="F29" s="1"/>
    </row>
    <row r="30" spans="1:6" s="5" customFormat="1" x14ac:dyDescent="0.25">
      <c r="A30" s="49"/>
      <c r="B30" s="49"/>
      <c r="C30" s="49"/>
      <c r="D30" s="48"/>
      <c r="E30" s="4"/>
      <c r="F30" s="4"/>
    </row>
    <row r="31" spans="1:6" s="5" customFormat="1" x14ac:dyDescent="0.25">
      <c r="A31" s="49"/>
      <c r="B31" s="49"/>
      <c r="C31" s="49"/>
      <c r="D31" s="49"/>
      <c r="E31" s="4"/>
      <c r="F31" s="4"/>
    </row>
    <row r="32" spans="1:6" x14ac:dyDescent="0.25">
      <c r="A32" s="49"/>
      <c r="B32" s="49"/>
      <c r="C32" s="49"/>
      <c r="D32" s="49"/>
      <c r="E32" s="1"/>
      <c r="F32" s="1"/>
    </row>
    <row r="33" spans="1:6" x14ac:dyDescent="0.25">
      <c r="A33" s="49"/>
      <c r="B33" s="49"/>
      <c r="C33" s="49"/>
      <c r="D33" s="49"/>
      <c r="E33" s="1"/>
      <c r="F33" s="1"/>
    </row>
    <row r="34" spans="1:6" x14ac:dyDescent="0.25">
      <c r="A34" s="49"/>
      <c r="B34" s="49"/>
      <c r="C34" s="49"/>
      <c r="D34" s="48"/>
      <c r="E34" s="1"/>
      <c r="F34" s="1"/>
    </row>
    <row r="35" spans="1:6" x14ac:dyDescent="0.25">
      <c r="A35" s="49"/>
      <c r="B35" s="48"/>
      <c r="C35" s="48"/>
      <c r="D35" s="48"/>
      <c r="E35" s="1"/>
      <c r="F35" s="1"/>
    </row>
    <row r="36" spans="1:6" x14ac:dyDescent="0.25">
      <c r="A36" s="49"/>
      <c r="B36" s="53"/>
      <c r="C36" s="49"/>
      <c r="D36" s="49"/>
      <c r="E36" s="1"/>
      <c r="F36" s="1"/>
    </row>
    <row r="37" spans="1:6" x14ac:dyDescent="0.25">
      <c r="A37" s="54"/>
      <c r="B37" s="54"/>
      <c r="C37" s="54"/>
      <c r="D37" s="54"/>
    </row>
    <row r="38" spans="1:6" x14ac:dyDescent="0.25">
      <c r="A38" s="54"/>
      <c r="B38" s="54"/>
      <c r="C38" s="54"/>
      <c r="D38" s="54"/>
    </row>
    <row r="39" spans="1:6" x14ac:dyDescent="0.25">
      <c r="A39" s="54"/>
      <c r="B39" s="54"/>
      <c r="C39" s="54"/>
      <c r="D39" s="54"/>
    </row>
    <row r="40" spans="1:6" x14ac:dyDescent="0.25">
      <c r="A40" s="54"/>
      <c r="B40" s="54"/>
      <c r="C40" s="54"/>
      <c r="D40" s="54"/>
    </row>
    <row r="41" spans="1:6" x14ac:dyDescent="0.25">
      <c r="A41" s="54"/>
      <c r="B41" s="54"/>
      <c r="C41" s="54"/>
      <c r="D41" s="54"/>
    </row>
    <row r="42" spans="1:6" x14ac:dyDescent="0.25">
      <c r="A42" s="54"/>
      <c r="B42" s="54"/>
      <c r="C42" s="54"/>
      <c r="D42" s="54"/>
    </row>
    <row r="43" spans="1:6" x14ac:dyDescent="0.25">
      <c r="A43" s="54"/>
      <c r="B43" s="54"/>
      <c r="C43" s="54"/>
      <c r="D43" s="54"/>
    </row>
    <row r="44" spans="1:6" x14ac:dyDescent="0.25">
      <c r="A44" s="54"/>
      <c r="B44" s="54"/>
      <c r="C44" s="54"/>
      <c r="D44" s="54"/>
    </row>
    <row r="45" spans="1:6" x14ac:dyDescent="0.25">
      <c r="A45" s="54"/>
      <c r="B45" s="54"/>
      <c r="C45" s="54"/>
      <c r="D45" s="54"/>
    </row>
    <row r="46" spans="1:6" x14ac:dyDescent="0.25">
      <c r="A46" s="54"/>
      <c r="B46" s="54"/>
      <c r="C46" s="54"/>
      <c r="D46" s="54"/>
    </row>
    <row r="47" spans="1:6" x14ac:dyDescent="0.25">
      <c r="A47" s="54"/>
      <c r="B47" s="54"/>
      <c r="C47" s="54"/>
      <c r="D47" s="54"/>
    </row>
    <row r="48" spans="1:6" x14ac:dyDescent="0.25">
      <c r="A48" s="54"/>
      <c r="B48" s="54"/>
      <c r="C48" s="54"/>
      <c r="D48" s="54"/>
    </row>
    <row r="49" spans="1:4" x14ac:dyDescent="0.25">
      <c r="A49" s="54"/>
      <c r="B49" s="54"/>
      <c r="C49" s="54"/>
      <c r="D49" s="54"/>
    </row>
    <row r="50" spans="1:4" x14ac:dyDescent="0.25">
      <c r="A50" s="54"/>
      <c r="B50" s="54"/>
      <c r="C50" s="54"/>
      <c r="D50" s="5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67" t="s">
        <v>61</v>
      </c>
      <c r="C1" s="67"/>
      <c r="D1" s="67"/>
    </row>
    <row r="2" spans="1:4" ht="15.75" x14ac:dyDescent="0.25">
      <c r="A2" s="1"/>
      <c r="B2" s="2" t="s">
        <v>38</v>
      </c>
      <c r="C2" s="31"/>
      <c r="D2" s="31"/>
    </row>
    <row r="3" spans="1:4" ht="15.75" x14ac:dyDescent="0.25">
      <c r="A3" s="1"/>
      <c r="B3" s="67" t="s">
        <v>34</v>
      </c>
      <c r="C3" s="67"/>
      <c r="D3" s="67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51"/>
      <c r="B5" s="52" t="s">
        <v>7</v>
      </c>
      <c r="C5" s="51"/>
      <c r="D5" s="51"/>
    </row>
    <row r="6" spans="1:4" ht="30" x14ac:dyDescent="0.25">
      <c r="A6" s="51">
        <v>1</v>
      </c>
      <c r="B6" s="49" t="s">
        <v>65</v>
      </c>
      <c r="C6" s="52">
        <v>226</v>
      </c>
      <c r="D6" s="52">
        <f>C6</f>
        <v>226</v>
      </c>
    </row>
    <row r="7" spans="1:4" x14ac:dyDescent="0.25">
      <c r="A7" s="51"/>
      <c r="B7" s="52" t="s">
        <v>14</v>
      </c>
      <c r="C7" s="51"/>
      <c r="D7" s="51"/>
    </row>
    <row r="8" spans="1:4" x14ac:dyDescent="0.25">
      <c r="A8" s="51">
        <v>1</v>
      </c>
      <c r="B8" s="49" t="s">
        <v>87</v>
      </c>
      <c r="C8" s="51">
        <v>2078.36</v>
      </c>
      <c r="D8" s="52"/>
    </row>
    <row r="9" spans="1:4" x14ac:dyDescent="0.25">
      <c r="A9" s="49">
        <v>2</v>
      </c>
      <c r="B9" s="49" t="s">
        <v>88</v>
      </c>
      <c r="C9" s="49">
        <v>1725</v>
      </c>
      <c r="D9" s="48"/>
    </row>
    <row r="10" spans="1:4" x14ac:dyDescent="0.25">
      <c r="A10" s="47"/>
      <c r="B10" s="48" t="s">
        <v>89</v>
      </c>
      <c r="C10" s="48">
        <f>SUM(C8:C9)</f>
        <v>3803.36</v>
      </c>
      <c r="D10" s="48">
        <f>C10+D6</f>
        <v>4029.36</v>
      </c>
    </row>
    <row r="11" spans="1:4" x14ac:dyDescent="0.25">
      <c r="A11" s="13"/>
      <c r="B11" s="12"/>
      <c r="C11" s="12"/>
      <c r="D11" s="12"/>
    </row>
    <row r="12" spans="1:4" x14ac:dyDescent="0.25">
      <c r="A12" s="51"/>
      <c r="B12" s="51"/>
      <c r="C12" s="51"/>
      <c r="D12" s="51"/>
    </row>
    <row r="13" spans="1:4" x14ac:dyDescent="0.25">
      <c r="A13" s="51"/>
      <c r="B13" s="51"/>
      <c r="C13" s="51"/>
      <c r="D13" s="51"/>
    </row>
    <row r="14" spans="1:4" x14ac:dyDescent="0.25">
      <c r="A14" s="51"/>
      <c r="B14" s="51"/>
      <c r="C14" s="51"/>
      <c r="D14" s="51"/>
    </row>
    <row r="15" spans="1:4" x14ac:dyDescent="0.25">
      <c r="A15" s="49"/>
      <c r="B15" s="48"/>
      <c r="C15" s="48"/>
      <c r="D15" s="48"/>
    </row>
    <row r="16" spans="1:4" x14ac:dyDescent="0.25">
      <c r="A16" s="49"/>
      <c r="B16" s="48"/>
      <c r="C16" s="49"/>
      <c r="D16" s="48"/>
    </row>
    <row r="17" spans="1:4" x14ac:dyDescent="0.25">
      <c r="A17" s="49"/>
      <c r="B17" s="49"/>
      <c r="C17" s="49"/>
      <c r="D17" s="48"/>
    </row>
    <row r="18" spans="1:4" x14ac:dyDescent="0.25">
      <c r="A18" s="49"/>
      <c r="B18" s="49"/>
      <c r="C18" s="49"/>
      <c r="D18" s="49"/>
    </row>
    <row r="19" spans="1:4" x14ac:dyDescent="0.25">
      <c r="A19" s="49"/>
      <c r="B19" s="48"/>
      <c r="C19" s="48"/>
      <c r="D19" s="48"/>
    </row>
    <row r="20" spans="1:4" x14ac:dyDescent="0.25">
      <c r="A20" s="49"/>
      <c r="B20" s="48"/>
      <c r="C20" s="49"/>
      <c r="D20" s="48"/>
    </row>
    <row r="21" spans="1:4" x14ac:dyDescent="0.25">
      <c r="A21" s="49"/>
      <c r="B21" s="48"/>
      <c r="C21" s="49"/>
      <c r="D21" s="48"/>
    </row>
    <row r="22" spans="1:4" x14ac:dyDescent="0.25">
      <c r="A22" s="49"/>
      <c r="B22" s="49"/>
      <c r="C22" s="49"/>
      <c r="D22" s="48"/>
    </row>
    <row r="23" spans="1:4" x14ac:dyDescent="0.25">
      <c r="A23" s="49"/>
      <c r="B23" s="49"/>
      <c r="C23" s="49"/>
      <c r="D23" s="48"/>
    </row>
    <row r="24" spans="1:4" x14ac:dyDescent="0.25">
      <c r="A24" s="49"/>
      <c r="B24" s="49"/>
      <c r="C24" s="49"/>
      <c r="D24" s="48"/>
    </row>
    <row r="25" spans="1:4" x14ac:dyDescent="0.25">
      <c r="A25" s="49"/>
      <c r="B25" s="48"/>
      <c r="C25" s="49"/>
      <c r="D25" s="48"/>
    </row>
    <row r="26" spans="1:4" x14ac:dyDescent="0.25">
      <c r="A26" s="49"/>
      <c r="B26" s="49"/>
      <c r="C26" s="49"/>
      <c r="D26" s="48"/>
    </row>
    <row r="27" spans="1:4" x14ac:dyDescent="0.25">
      <c r="A27" s="48"/>
      <c r="B27" s="49"/>
      <c r="C27" s="49"/>
      <c r="D27" s="48"/>
    </row>
    <row r="28" spans="1:4" x14ac:dyDescent="0.25">
      <c r="A28" s="49"/>
      <c r="B28" s="49"/>
      <c r="C28" s="49"/>
      <c r="D28" s="48"/>
    </row>
    <row r="29" spans="1:4" x14ac:dyDescent="0.25">
      <c r="A29" s="49"/>
      <c r="B29" s="49"/>
      <c r="C29" s="49"/>
      <c r="D29" s="48"/>
    </row>
    <row r="30" spans="1:4" x14ac:dyDescent="0.25">
      <c r="A30" s="49"/>
      <c r="B30" s="49"/>
      <c r="C30" s="49"/>
      <c r="D30" s="48"/>
    </row>
    <row r="31" spans="1:4" x14ac:dyDescent="0.25">
      <c r="A31" s="51"/>
      <c r="B31" s="49"/>
      <c r="C31" s="51"/>
      <c r="D31" s="52"/>
    </row>
    <row r="32" spans="1:4" x14ac:dyDescent="0.25">
      <c r="A32" s="51"/>
      <c r="B32" s="48"/>
      <c r="C32" s="51"/>
      <c r="D32" s="51"/>
    </row>
    <row r="33" spans="1:4" x14ac:dyDescent="0.25">
      <c r="A33" s="51"/>
      <c r="B33" s="49"/>
      <c r="C33" s="51"/>
      <c r="D33" s="51"/>
    </row>
    <row r="34" spans="1:4" x14ac:dyDescent="0.25">
      <c r="A34" s="51"/>
      <c r="B34" s="49"/>
      <c r="C34" s="51"/>
      <c r="D34" s="51"/>
    </row>
    <row r="35" spans="1:4" x14ac:dyDescent="0.25">
      <c r="A35" s="51"/>
      <c r="B35" s="49"/>
      <c r="C35" s="51"/>
      <c r="D35" s="52"/>
    </row>
    <row r="36" spans="1:4" x14ac:dyDescent="0.25">
      <c r="A36" s="51"/>
      <c r="B36" s="48"/>
      <c r="C36" s="51"/>
      <c r="D36" s="51"/>
    </row>
    <row r="37" spans="1:4" x14ac:dyDescent="0.25">
      <c r="A37" s="51"/>
      <c r="B37" s="49"/>
      <c r="C37" s="51"/>
      <c r="D37" s="51"/>
    </row>
    <row r="38" spans="1:4" x14ac:dyDescent="0.25">
      <c r="A38" s="51"/>
      <c r="B38" s="49"/>
      <c r="C38" s="51"/>
      <c r="D38" s="51"/>
    </row>
    <row r="39" spans="1:4" x14ac:dyDescent="0.25">
      <c r="A39" s="51"/>
      <c r="B39" s="49"/>
      <c r="C39" s="51"/>
      <c r="D39" s="52"/>
    </row>
    <row r="40" spans="1:4" x14ac:dyDescent="0.25">
      <c r="A40" s="51"/>
      <c r="B40" s="48"/>
      <c r="C40" s="51"/>
      <c r="D40" s="51"/>
    </row>
    <row r="41" spans="1:4" x14ac:dyDescent="0.25">
      <c r="A41" s="51"/>
      <c r="B41" s="49"/>
      <c r="C41" s="51"/>
      <c r="D41" s="51"/>
    </row>
    <row r="42" spans="1:4" x14ac:dyDescent="0.25">
      <c r="A42" s="51"/>
      <c r="B42" s="49"/>
      <c r="C42" s="51"/>
      <c r="D42" s="51"/>
    </row>
    <row r="43" spans="1:4" x14ac:dyDescent="0.25">
      <c r="A43" s="51"/>
      <c r="B43" s="48"/>
      <c r="C43" s="52"/>
      <c r="D43" s="52"/>
    </row>
    <row r="44" spans="1:4" x14ac:dyDescent="0.25">
      <c r="A44" s="13"/>
      <c r="B44" s="3"/>
      <c r="C44" s="12"/>
      <c r="D44" s="12"/>
    </row>
    <row r="45" spans="1:4" x14ac:dyDescent="0.25">
      <c r="A45" s="13"/>
      <c r="B45" s="11"/>
      <c r="C45" s="13"/>
      <c r="D45" s="12"/>
    </row>
    <row r="46" spans="1:4" x14ac:dyDescent="0.25">
      <c r="A46" s="13"/>
      <c r="B46" s="3"/>
      <c r="C46" s="12"/>
      <c r="D46" s="12"/>
    </row>
    <row r="47" spans="1:4" x14ac:dyDescent="0.25">
      <c r="A47" s="13"/>
      <c r="B47" s="3"/>
      <c r="C47" s="12"/>
      <c r="D47" s="12"/>
    </row>
    <row r="48" spans="1:4" x14ac:dyDescent="0.25">
      <c r="A48" s="13"/>
      <c r="B48" s="3"/>
      <c r="C48" s="12"/>
      <c r="D48" s="12"/>
    </row>
    <row r="49" spans="1:4" x14ac:dyDescent="0.25">
      <c r="A49" s="13"/>
      <c r="B49" s="3"/>
      <c r="C49" s="13"/>
      <c r="D49" s="13"/>
    </row>
    <row r="50" spans="1:4" x14ac:dyDescent="0.25">
      <c r="A50" s="13"/>
      <c r="B50" s="11"/>
      <c r="C50" s="13"/>
      <c r="D50" s="13"/>
    </row>
    <row r="51" spans="1:4" x14ac:dyDescent="0.25">
      <c r="A51" s="13"/>
      <c r="B51" s="3"/>
      <c r="C51" s="12"/>
      <c r="D51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workbookViewId="0">
      <selection activeCell="D19" sqref="D19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7" t="s">
        <v>61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2" t="s">
        <v>38</v>
      </c>
      <c r="C2" s="31"/>
      <c r="D2" s="31"/>
      <c r="E2" s="1"/>
      <c r="F2" s="1"/>
      <c r="G2" s="1"/>
      <c r="H2" s="1"/>
    </row>
    <row r="3" spans="1:8" ht="15.95" customHeight="1" x14ac:dyDescent="0.25">
      <c r="A3" s="1"/>
      <c r="B3" s="67" t="s">
        <v>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47"/>
      <c r="B5" s="48" t="s">
        <v>2</v>
      </c>
      <c r="C5" s="47"/>
      <c r="D5" s="47"/>
      <c r="E5" s="1"/>
      <c r="F5" s="1"/>
      <c r="G5" s="1"/>
      <c r="H5" s="1"/>
    </row>
    <row r="6" spans="1:8" x14ac:dyDescent="0.25">
      <c r="A6" s="47">
        <v>1</v>
      </c>
      <c r="B6" s="49" t="s">
        <v>58</v>
      </c>
      <c r="C6" s="57">
        <v>1500</v>
      </c>
      <c r="D6" s="48"/>
      <c r="E6" s="1"/>
      <c r="F6" s="1"/>
      <c r="G6" s="1"/>
      <c r="H6" s="1"/>
    </row>
    <row r="7" spans="1:8" s="4" customFormat="1" x14ac:dyDescent="0.25">
      <c r="A7" s="47"/>
      <c r="B7" s="48" t="s">
        <v>59</v>
      </c>
      <c r="C7" s="65">
        <f>SUM(C6:C6)</f>
        <v>1500</v>
      </c>
      <c r="D7" s="50">
        <f>C7</f>
        <v>1500</v>
      </c>
      <c r="F7" s="1"/>
    </row>
    <row r="8" spans="1:8" s="4" customFormat="1" x14ac:dyDescent="0.25">
      <c r="A8" s="48"/>
      <c r="B8" s="48" t="s">
        <v>5</v>
      </c>
      <c r="C8" s="49"/>
      <c r="D8" s="48"/>
    </row>
    <row r="9" spans="1:8" s="1" customFormat="1" ht="15" customHeight="1" x14ac:dyDescent="0.25">
      <c r="A9" s="49">
        <v>1</v>
      </c>
      <c r="B9" s="49" t="s">
        <v>64</v>
      </c>
      <c r="C9" s="49">
        <v>1600</v>
      </c>
      <c r="D9" s="48">
        <f>C9+D7</f>
        <v>3100</v>
      </c>
    </row>
    <row r="10" spans="1:8" s="1" customFormat="1" x14ac:dyDescent="0.25">
      <c r="A10" s="51"/>
      <c r="B10" s="52" t="s">
        <v>9</v>
      </c>
      <c r="C10" s="51"/>
      <c r="D10" s="51"/>
    </row>
    <row r="11" spans="1:8" s="1" customFormat="1" ht="15" customHeight="1" x14ac:dyDescent="0.25">
      <c r="A11" s="51">
        <v>1</v>
      </c>
      <c r="B11" s="49" t="s">
        <v>75</v>
      </c>
      <c r="C11" s="51">
        <v>245.52</v>
      </c>
      <c r="D11" s="52"/>
    </row>
    <row r="12" spans="1:8" s="1" customFormat="1" ht="15" customHeight="1" x14ac:dyDescent="0.25">
      <c r="A12" s="49">
        <v>2</v>
      </c>
      <c r="B12" s="49" t="s">
        <v>76</v>
      </c>
      <c r="C12" s="49">
        <v>912</v>
      </c>
      <c r="D12" s="48"/>
    </row>
    <row r="13" spans="1:8" s="1" customFormat="1" x14ac:dyDescent="0.25">
      <c r="A13" s="47">
        <v>3</v>
      </c>
      <c r="B13" s="49" t="s">
        <v>77</v>
      </c>
      <c r="C13" s="49">
        <v>481</v>
      </c>
      <c r="D13" s="48"/>
    </row>
    <row r="14" spans="1:8" s="1" customFormat="1" x14ac:dyDescent="0.25">
      <c r="A14" s="13"/>
      <c r="B14" s="12" t="s">
        <v>78</v>
      </c>
      <c r="C14" s="12">
        <f>SUM(C11:C13)</f>
        <v>1638.52</v>
      </c>
      <c r="D14" s="12">
        <f>C14+D9</f>
        <v>4738.5200000000004</v>
      </c>
    </row>
    <row r="15" spans="1:8" s="1" customFormat="1" x14ac:dyDescent="0.25">
      <c r="A15" s="49"/>
      <c r="B15" s="48" t="s">
        <v>11</v>
      </c>
      <c r="C15" s="49"/>
      <c r="D15" s="49"/>
    </row>
    <row r="16" spans="1:8" s="4" customFormat="1" ht="30" x14ac:dyDescent="0.25">
      <c r="A16" s="49">
        <v>1</v>
      </c>
      <c r="B16" s="49" t="s">
        <v>82</v>
      </c>
      <c r="C16" s="49">
        <v>5498</v>
      </c>
      <c r="D16" s="48">
        <f>C16+D14</f>
        <v>10236.52</v>
      </c>
    </row>
    <row r="17" spans="1:4" s="4" customFormat="1" x14ac:dyDescent="0.25">
      <c r="A17" s="48"/>
      <c r="B17" s="48" t="s">
        <v>12</v>
      </c>
      <c r="C17" s="48"/>
      <c r="D17" s="48"/>
    </row>
    <row r="18" spans="1:4" s="1" customFormat="1" x14ac:dyDescent="0.25">
      <c r="A18" s="49">
        <v>1</v>
      </c>
      <c r="B18" s="49" t="s">
        <v>84</v>
      </c>
      <c r="C18" s="48">
        <v>797</v>
      </c>
      <c r="D18" s="48">
        <f>C18+D16</f>
        <v>11033.52</v>
      </c>
    </row>
    <row r="19" spans="1:4" s="1" customFormat="1" x14ac:dyDescent="0.25">
      <c r="A19" s="49"/>
      <c r="B19" s="48"/>
      <c r="C19" s="48"/>
      <c r="D19" s="48"/>
    </row>
    <row r="20" spans="1:4" s="1" customFormat="1" x14ac:dyDescent="0.25">
      <c r="A20" s="49"/>
      <c r="B20" s="49"/>
      <c r="C20" s="49"/>
      <c r="D20" s="49"/>
    </row>
    <row r="21" spans="1:4" s="1" customFormat="1" x14ac:dyDescent="0.25">
      <c r="A21" s="49"/>
      <c r="B21" s="49"/>
      <c r="C21" s="49"/>
      <c r="D21" s="48"/>
    </row>
    <row r="22" spans="1:4" s="4" customFormat="1" x14ac:dyDescent="0.25">
      <c r="A22" s="48"/>
      <c r="B22" s="48"/>
      <c r="C22" s="48"/>
      <c r="D22" s="48"/>
    </row>
    <row r="23" spans="1:4" s="1" customFormat="1" x14ac:dyDescent="0.25">
      <c r="A23" s="49"/>
      <c r="B23" s="49"/>
      <c r="C23" s="49"/>
      <c r="D23" s="49"/>
    </row>
    <row r="24" spans="1:4" s="1" customFormat="1" x14ac:dyDescent="0.25">
      <c r="A24" s="49"/>
      <c r="B24" s="49"/>
      <c r="C24" s="49"/>
      <c r="D24" s="49"/>
    </row>
    <row r="25" spans="1:4" s="1" customFormat="1" x14ac:dyDescent="0.25">
      <c r="A25" s="49"/>
      <c r="B25" s="48"/>
      <c r="C25" s="48"/>
      <c r="D25" s="48"/>
    </row>
    <row r="26" spans="1:4" s="1" customFormat="1" x14ac:dyDescent="0.25">
      <c r="A26" s="48"/>
      <c r="B26" s="48"/>
      <c r="C26" s="48"/>
      <c r="D26" s="48"/>
    </row>
    <row r="27" spans="1:4" s="1" customFormat="1" ht="15.75" customHeight="1" x14ac:dyDescent="0.25">
      <c r="A27" s="49"/>
      <c r="B27" s="49"/>
      <c r="C27" s="49"/>
      <c r="D27" s="49"/>
    </row>
    <row r="28" spans="1:4" s="1" customFormat="1" x14ac:dyDescent="0.25">
      <c r="A28" s="49"/>
      <c r="B28" s="48"/>
      <c r="C28" s="48"/>
      <c r="D28" s="48"/>
    </row>
    <row r="29" spans="1:4" s="1" customFormat="1" x14ac:dyDescent="0.25">
      <c r="A29" s="49"/>
      <c r="B29" s="49"/>
      <c r="C29" s="48"/>
      <c r="D29" s="48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  <row r="35" spans="1:4" x14ac:dyDescent="0.25">
      <c r="A35" s="13"/>
      <c r="B35" s="3"/>
      <c r="C35" s="13"/>
      <c r="D35" s="13"/>
    </row>
    <row r="36" spans="1:4" x14ac:dyDescent="0.25">
      <c r="A36" s="13"/>
      <c r="B36" s="11"/>
      <c r="C36" s="13"/>
      <c r="D36" s="13"/>
    </row>
    <row r="37" spans="1:4" x14ac:dyDescent="0.25">
      <c r="A37" s="13"/>
      <c r="B37" s="3"/>
      <c r="C37" s="12"/>
      <c r="D37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11" sqref="D11"/>
    </sheetView>
  </sheetViews>
  <sheetFormatPr defaultRowHeight="15" x14ac:dyDescent="0.25"/>
  <cols>
    <col min="1" max="1" width="4" customWidth="1"/>
    <col min="2" max="2" width="50.140625" customWidth="1"/>
    <col min="4" max="4" width="13.140625" customWidth="1"/>
  </cols>
  <sheetData>
    <row r="1" spans="1:8" ht="15.95" customHeight="1" x14ac:dyDescent="0.35">
      <c r="A1" s="1"/>
      <c r="B1" s="67" t="s">
        <v>61</v>
      </c>
      <c r="C1" s="67"/>
      <c r="D1" s="67"/>
      <c r="E1" s="6"/>
      <c r="F1" s="6"/>
      <c r="G1" s="6"/>
      <c r="H1" s="6"/>
    </row>
    <row r="2" spans="1:8" ht="15.95" customHeight="1" x14ac:dyDescent="0.25">
      <c r="A2" s="1"/>
      <c r="B2" s="68" t="s">
        <v>38</v>
      </c>
      <c r="C2" s="68"/>
      <c r="D2" s="68"/>
      <c r="E2" s="1"/>
      <c r="F2" s="1"/>
      <c r="G2" s="1"/>
      <c r="H2" s="1"/>
    </row>
    <row r="3" spans="1:8" ht="15.95" customHeight="1" x14ac:dyDescent="0.25">
      <c r="A3" s="1"/>
      <c r="B3" s="67" t="s">
        <v>35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8"/>
      <c r="B5" s="48" t="s">
        <v>2</v>
      </c>
      <c r="C5" s="48"/>
      <c r="D5" s="48"/>
      <c r="E5" s="1"/>
      <c r="F5" s="1"/>
      <c r="G5" s="1"/>
      <c r="H5" s="1"/>
    </row>
    <row r="6" spans="1:8" x14ac:dyDescent="0.25">
      <c r="A6" s="49">
        <v>1</v>
      </c>
      <c r="B6" s="49" t="s">
        <v>62</v>
      </c>
      <c r="C6" s="57">
        <v>14741</v>
      </c>
      <c r="D6" s="48">
        <f>C6</f>
        <v>14741</v>
      </c>
    </row>
    <row r="7" spans="1:8" x14ac:dyDescent="0.25">
      <c r="A7" s="51"/>
      <c r="B7" s="52" t="s">
        <v>8</v>
      </c>
      <c r="C7" s="58"/>
      <c r="D7" s="52"/>
    </row>
    <row r="8" spans="1:8" ht="30" x14ac:dyDescent="0.25">
      <c r="A8" s="51">
        <v>1</v>
      </c>
      <c r="B8" s="49" t="s">
        <v>71</v>
      </c>
      <c r="C8" s="58">
        <v>12812.5</v>
      </c>
      <c r="D8" s="59">
        <f>C8+D6</f>
        <v>27553.5</v>
      </c>
    </row>
    <row r="9" spans="1:8" x14ac:dyDescent="0.25">
      <c r="A9" s="60"/>
      <c r="B9" s="61" t="s">
        <v>10</v>
      </c>
      <c r="C9" s="52"/>
      <c r="D9" s="52"/>
    </row>
    <row r="10" spans="1:8" ht="30" x14ac:dyDescent="0.25">
      <c r="A10" s="62">
        <v>1</v>
      </c>
      <c r="B10" s="66" t="s">
        <v>81</v>
      </c>
      <c r="C10" s="63">
        <v>2996.6</v>
      </c>
      <c r="D10" s="64">
        <f>C10+D8</f>
        <v>30550.1</v>
      </c>
    </row>
    <row r="11" spans="1:8" x14ac:dyDescent="0.25">
      <c r="A11" s="51"/>
      <c r="B11" s="49"/>
      <c r="C11" s="51"/>
      <c r="D11" s="51"/>
    </row>
    <row r="12" spans="1:8" x14ac:dyDescent="0.25">
      <c r="A12" s="51"/>
      <c r="B12" s="51"/>
      <c r="C12" s="51"/>
      <c r="D12" s="51"/>
    </row>
    <row r="13" spans="1:8" x14ac:dyDescent="0.25">
      <c r="A13" s="51"/>
      <c r="B13" s="51"/>
      <c r="C13" s="51"/>
      <c r="D13" s="52"/>
    </row>
    <row r="14" spans="1:8" x14ac:dyDescent="0.25">
      <c r="A14" s="51"/>
      <c r="B14" s="52"/>
      <c r="C14" s="52"/>
      <c r="D14" s="52"/>
    </row>
    <row r="15" spans="1:8" x14ac:dyDescent="0.25">
      <c r="A15" s="51"/>
      <c r="B15" s="51"/>
      <c r="C15" s="51"/>
      <c r="D15" s="52"/>
    </row>
    <row r="16" spans="1:8" x14ac:dyDescent="0.25">
      <c r="A16" s="51"/>
      <c r="B16" s="53"/>
      <c r="C16" s="51"/>
      <c r="D16" s="51"/>
    </row>
    <row r="17" spans="1:4" x14ac:dyDescent="0.25">
      <c r="A17" s="51"/>
      <c r="B17" s="51"/>
      <c r="C17" s="51"/>
      <c r="D17" s="51"/>
    </row>
    <row r="18" spans="1:4" x14ac:dyDescent="0.25">
      <c r="A18" s="51"/>
      <c r="B18" s="51"/>
      <c r="C18" s="51"/>
      <c r="D18" s="52"/>
    </row>
    <row r="19" spans="1:4" x14ac:dyDescent="0.25">
      <c r="A19" s="51"/>
      <c r="B19" s="51"/>
      <c r="C19" s="51"/>
      <c r="D19" s="51"/>
    </row>
    <row r="20" spans="1:4" x14ac:dyDescent="0.25">
      <c r="A20" s="51"/>
      <c r="B20" s="49"/>
      <c r="C20" s="51"/>
      <c r="D20" s="52"/>
    </row>
    <row r="21" spans="1:4" x14ac:dyDescent="0.25">
      <c r="A21" s="51"/>
      <c r="B21" s="49"/>
      <c r="C21" s="51"/>
      <c r="D21" s="51"/>
    </row>
    <row r="22" spans="1:4" x14ac:dyDescent="0.25">
      <c r="A22" s="51"/>
      <c r="B22" s="52"/>
      <c r="C22" s="52"/>
      <c r="D22" s="5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7" t="s">
        <v>61</v>
      </c>
      <c r="C1" s="67"/>
      <c r="D1" s="67"/>
    </row>
    <row r="2" spans="1:4" ht="15.75" x14ac:dyDescent="0.25">
      <c r="A2" s="1"/>
      <c r="B2" s="68" t="s">
        <v>38</v>
      </c>
      <c r="C2" s="68"/>
      <c r="D2" s="68"/>
    </row>
    <row r="3" spans="1:4" ht="15.75" x14ac:dyDescent="0.25">
      <c r="A3" s="1"/>
      <c r="B3" s="67" t="s">
        <v>37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7"/>
      <c r="B5" s="48"/>
      <c r="C5" s="49"/>
      <c r="D5" s="49"/>
    </row>
    <row r="6" spans="1:4" x14ac:dyDescent="0.25">
      <c r="A6" s="47"/>
      <c r="B6" s="49"/>
      <c r="C6" s="49"/>
      <c r="D6" s="49"/>
    </row>
    <row r="7" spans="1:4" x14ac:dyDescent="0.25">
      <c r="A7" s="49"/>
      <c r="B7" s="49"/>
      <c r="C7" s="49"/>
      <c r="D7" s="48"/>
    </row>
    <row r="8" spans="1:4" x14ac:dyDescent="0.25">
      <c r="A8" s="49"/>
      <c r="B8" s="48"/>
      <c r="C8" s="48"/>
      <c r="D8" s="48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7" t="s">
        <v>63</v>
      </c>
      <c r="C1" s="67"/>
      <c r="D1" s="67"/>
      <c r="E1" s="6"/>
      <c r="F1" s="6"/>
      <c r="G1" s="6"/>
      <c r="H1" s="6"/>
    </row>
    <row r="2" spans="1:8" ht="15.75" x14ac:dyDescent="0.25">
      <c r="A2" s="1"/>
      <c r="B2" s="68" t="s">
        <v>38</v>
      </c>
      <c r="C2" s="68"/>
      <c r="D2" s="68"/>
      <c r="E2" s="1"/>
      <c r="F2" s="1"/>
      <c r="G2" s="1"/>
      <c r="H2" s="1"/>
    </row>
    <row r="3" spans="1:8" ht="15.75" x14ac:dyDescent="0.25">
      <c r="A3" s="1"/>
      <c r="B3" s="67" t="s">
        <v>36</v>
      </c>
      <c r="C3" s="67"/>
      <c r="D3" s="67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7"/>
      <c r="C5" s="9"/>
      <c r="D5" s="7"/>
      <c r="E5" s="1"/>
      <c r="F5" s="1"/>
      <c r="G5" s="1"/>
      <c r="H5" s="1"/>
    </row>
    <row r="6" spans="1:8" s="1" customFormat="1" x14ac:dyDescent="0.25">
      <c r="A6" s="11"/>
      <c r="B6" s="49"/>
      <c r="C6" s="49"/>
      <c r="D6" s="3"/>
    </row>
    <row r="7" spans="1:8" s="1" customFormat="1" x14ac:dyDescent="0.25">
      <c r="A7" s="11"/>
      <c r="B7" s="11"/>
      <c r="C7" s="11"/>
      <c r="D7" s="39"/>
    </row>
    <row r="8" spans="1:8" s="5" customFormat="1" x14ac:dyDescent="0.25">
      <c r="A8" s="12"/>
      <c r="B8" s="12"/>
      <c r="C8" s="12"/>
      <c r="D8" s="40"/>
    </row>
    <row r="9" spans="1:8" x14ac:dyDescent="0.25">
      <c r="A9" s="13"/>
      <c r="B9" s="3"/>
      <c r="C9" s="13"/>
      <c r="D9" s="41"/>
    </row>
    <row r="10" spans="1:8" x14ac:dyDescent="0.25">
      <c r="A10" s="13"/>
      <c r="B10" s="11"/>
      <c r="C10" s="13"/>
      <c r="D10" s="40"/>
    </row>
    <row r="11" spans="1:8" s="5" customFormat="1" x14ac:dyDescent="0.25">
      <c r="A11" s="13"/>
      <c r="B11" s="3"/>
      <c r="C11" s="13"/>
      <c r="D11" s="40"/>
    </row>
    <row r="12" spans="1:8" x14ac:dyDescent="0.25">
      <c r="A12" s="13"/>
      <c r="B12" s="11"/>
      <c r="C12" s="13"/>
      <c r="D12" s="40"/>
    </row>
    <row r="13" spans="1:8" x14ac:dyDescent="0.25">
      <c r="A13" s="12"/>
      <c r="B13" s="3"/>
      <c r="C13" s="12"/>
      <c r="D13" s="40"/>
    </row>
    <row r="14" spans="1:8" x14ac:dyDescent="0.25">
      <c r="A14" s="12"/>
      <c r="B14" s="3"/>
      <c r="C14" s="12"/>
      <c r="D14" s="12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3"/>
      <c r="C16" s="12"/>
      <c r="D16" s="12"/>
    </row>
    <row r="17" spans="1:4" x14ac:dyDescent="0.25">
      <c r="A17" s="13"/>
      <c r="B17" s="3"/>
      <c r="C17" s="13"/>
      <c r="D17" s="13"/>
    </row>
    <row r="18" spans="1:4" x14ac:dyDescent="0.25">
      <c r="A18" s="13"/>
      <c r="B18" s="11"/>
      <c r="C18" s="13"/>
      <c r="D18" s="13"/>
    </row>
    <row r="19" spans="1:4" x14ac:dyDescent="0.25">
      <c r="A19" s="13"/>
      <c r="B19" s="3"/>
      <c r="C19" s="12"/>
      <c r="D19" s="12"/>
    </row>
    <row r="20" spans="1:4" x14ac:dyDescent="0.25">
      <c r="A20" s="13"/>
      <c r="B20" s="3"/>
      <c r="C20" s="12"/>
      <c r="D20" s="12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3"/>
      <c r="C23" s="12"/>
      <c r="D23" s="12"/>
    </row>
    <row r="24" spans="1:4" x14ac:dyDescent="0.25">
      <c r="A24" s="13"/>
      <c r="B24" s="3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3"/>
      <c r="C26" s="12"/>
      <c r="D26" s="12"/>
    </row>
    <row r="27" spans="1:4" x14ac:dyDescent="0.25">
      <c r="A27" s="13"/>
      <c r="B27" s="3"/>
      <c r="C27" s="13"/>
      <c r="D27" s="13"/>
    </row>
    <row r="28" spans="1:4" x14ac:dyDescent="0.25">
      <c r="A28" s="13"/>
      <c r="B28" s="11"/>
      <c r="C28" s="13"/>
      <c r="D28" s="13"/>
    </row>
    <row r="29" spans="1:4" x14ac:dyDescent="0.25">
      <c r="A29" s="13"/>
      <c r="B29" s="3"/>
      <c r="C29" s="12"/>
      <c r="D29" s="12"/>
    </row>
    <row r="30" spans="1:4" x14ac:dyDescent="0.25">
      <c r="A30" s="13"/>
      <c r="B30" s="3"/>
      <c r="C30" s="13"/>
      <c r="D30" s="13"/>
    </row>
    <row r="31" spans="1:4" x14ac:dyDescent="0.25">
      <c r="A31" s="13"/>
      <c r="B31" s="11"/>
      <c r="C31" s="13"/>
      <c r="D31" s="12"/>
    </row>
    <row r="32" spans="1:4" x14ac:dyDescent="0.25">
      <c r="A32" s="13"/>
      <c r="B32" s="3"/>
      <c r="C32" s="12"/>
      <c r="D32" s="1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9" t="s">
        <v>60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ht="15.75" x14ac:dyDescent="0.25">
      <c r="A2" s="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</f>
        <v>9027.5299999999988</v>
      </c>
      <c r="C4" s="24">
        <f t="shared" ref="C4:N4" si="0">C5+C6+C7</f>
        <v>8127.53</v>
      </c>
      <c r="D4" s="24">
        <f t="shared" si="0"/>
        <v>10215.529999999999</v>
      </c>
      <c r="E4" s="24">
        <f t="shared" si="0"/>
        <v>8127.53</v>
      </c>
      <c r="F4" s="24">
        <f t="shared" si="0"/>
        <v>8127.53</v>
      </c>
      <c r="G4" s="24">
        <f t="shared" si="0"/>
        <v>8127.53</v>
      </c>
      <c r="H4" s="24">
        <f t="shared" si="0"/>
        <v>12327.74</v>
      </c>
      <c r="I4" s="24">
        <f t="shared" si="0"/>
        <v>12327.74</v>
      </c>
      <c r="J4" s="24">
        <f t="shared" si="0"/>
        <v>12327.74</v>
      </c>
      <c r="K4" s="24">
        <f t="shared" si="0"/>
        <v>12327.74</v>
      </c>
      <c r="L4" s="24">
        <f t="shared" si="0"/>
        <v>12327.74</v>
      </c>
      <c r="M4" s="24">
        <f t="shared" si="0"/>
        <v>13501.32</v>
      </c>
      <c r="N4" s="24">
        <f t="shared" si="0"/>
        <v>126893.20000000001</v>
      </c>
    </row>
    <row r="5" spans="1:14" ht="39" customHeight="1" x14ac:dyDescent="0.35">
      <c r="A5" s="28" t="s">
        <v>17</v>
      </c>
      <c r="B5" s="25">
        <v>5054.49</v>
      </c>
      <c r="C5" s="25">
        <v>5054.49</v>
      </c>
      <c r="D5" s="25">
        <v>5054.49</v>
      </c>
      <c r="E5" s="25">
        <v>5054.49</v>
      </c>
      <c r="F5" s="25">
        <v>5054.49</v>
      </c>
      <c r="G5" s="25">
        <v>5054.49</v>
      </c>
      <c r="H5" s="25">
        <v>7617.33</v>
      </c>
      <c r="I5" s="25">
        <v>7617.33</v>
      </c>
      <c r="J5" s="25">
        <v>7617.33</v>
      </c>
      <c r="K5" s="25">
        <v>7617.33</v>
      </c>
      <c r="L5" s="25">
        <v>7617.33</v>
      </c>
      <c r="M5" s="25">
        <v>7617.33</v>
      </c>
      <c r="N5" s="25">
        <f t="shared" ref="N5:N22" si="1">SUM(B5:M5)</f>
        <v>76030.92</v>
      </c>
    </row>
    <row r="6" spans="1:14" ht="44.25" customHeight="1" x14ac:dyDescent="0.35">
      <c r="A6" s="28" t="s">
        <v>39</v>
      </c>
      <c r="B6" s="25">
        <v>3073.04</v>
      </c>
      <c r="C6" s="25">
        <v>3073.04</v>
      </c>
      <c r="D6" s="25">
        <v>3073.04</v>
      </c>
      <c r="E6" s="25">
        <v>3073.04</v>
      </c>
      <c r="F6" s="25">
        <v>3073.04</v>
      </c>
      <c r="G6" s="25">
        <v>3073.04</v>
      </c>
      <c r="H6" s="25">
        <v>4710.41</v>
      </c>
      <c r="I6" s="25">
        <v>4710.41</v>
      </c>
      <c r="J6" s="25">
        <v>4710.41</v>
      </c>
      <c r="K6" s="25">
        <v>4710.41</v>
      </c>
      <c r="L6" s="25">
        <v>4710.41</v>
      </c>
      <c r="M6" s="25">
        <v>4710.41</v>
      </c>
      <c r="N6" s="25">
        <f>SUM(B6:M6)</f>
        <v>46700.700000000012</v>
      </c>
    </row>
    <row r="7" spans="1:14" ht="44.25" customHeight="1" x14ac:dyDescent="0.35">
      <c r="A7" s="28" t="s">
        <v>32</v>
      </c>
      <c r="B7" s="25">
        <v>900</v>
      </c>
      <c r="C7" s="25"/>
      <c r="D7" s="25">
        <v>2088</v>
      </c>
      <c r="E7" s="25"/>
      <c r="F7" s="25"/>
      <c r="G7" s="25"/>
      <c r="H7" s="25"/>
      <c r="I7" s="25"/>
      <c r="J7" s="25"/>
      <c r="K7" s="25"/>
      <c r="L7" s="25"/>
      <c r="M7" s="25">
        <v>1173.58</v>
      </c>
      <c r="N7" s="25">
        <f>SUM(B7:M7)</f>
        <v>4161.58</v>
      </c>
    </row>
    <row r="8" spans="1:14" ht="36" customHeight="1" x14ac:dyDescent="0.35">
      <c r="A8" s="29" t="s">
        <v>18</v>
      </c>
      <c r="B8" s="24">
        <f>B9+B10+B11+B12</f>
        <v>1500</v>
      </c>
      <c r="C8" s="24">
        <f t="shared" ref="C8:M8" si="2">C9+C10+C11+C12</f>
        <v>1600</v>
      </c>
      <c r="D8" s="24">
        <f t="shared" si="2"/>
        <v>1187.53</v>
      </c>
      <c r="E8" s="24">
        <f t="shared" si="2"/>
        <v>617.89</v>
      </c>
      <c r="F8" s="24">
        <f t="shared" si="2"/>
        <v>6560.41</v>
      </c>
      <c r="G8" s="24">
        <f t="shared" si="2"/>
        <v>2232.29</v>
      </c>
      <c r="H8" s="24">
        <f t="shared" si="2"/>
        <v>1931.53</v>
      </c>
      <c r="I8" s="24">
        <f t="shared" si="2"/>
        <v>8680.59</v>
      </c>
      <c r="J8" s="24">
        <f t="shared" si="2"/>
        <v>8084.3</v>
      </c>
      <c r="K8" s="24">
        <f t="shared" si="2"/>
        <v>372</v>
      </c>
      <c r="L8" s="24">
        <f t="shared" si="2"/>
        <v>3803.36</v>
      </c>
      <c r="M8" s="24">
        <f t="shared" si="2"/>
        <v>0</v>
      </c>
      <c r="N8" s="24">
        <f t="shared" si="1"/>
        <v>36569.899999999994</v>
      </c>
    </row>
    <row r="9" spans="1:14" ht="40.5" customHeight="1" x14ac:dyDescent="0.35">
      <c r="A9" s="28" t="s">
        <v>19</v>
      </c>
      <c r="B9" s="25"/>
      <c r="C9" s="25"/>
      <c r="D9" s="25"/>
      <c r="E9" s="25"/>
      <c r="F9" s="25">
        <v>5171</v>
      </c>
      <c r="G9" s="25"/>
      <c r="H9" s="25">
        <v>744</v>
      </c>
      <c r="I9" s="25"/>
      <c r="J9" s="25">
        <v>744</v>
      </c>
      <c r="K9" s="25">
        <v>372</v>
      </c>
      <c r="L9" s="25"/>
      <c r="M9" s="25"/>
      <c r="N9" s="24">
        <f t="shared" si="1"/>
        <v>7031</v>
      </c>
    </row>
    <row r="10" spans="1:14" ht="45.75" customHeight="1" x14ac:dyDescent="0.35">
      <c r="A10" s="28" t="s">
        <v>20</v>
      </c>
      <c r="B10" s="26">
        <v>1500</v>
      </c>
      <c r="C10" s="25">
        <v>1600</v>
      </c>
      <c r="D10" s="25"/>
      <c r="E10" s="25"/>
      <c r="F10" s="25"/>
      <c r="G10" s="25">
        <v>1638.52</v>
      </c>
      <c r="H10" s="25"/>
      <c r="I10" s="25">
        <v>5498</v>
      </c>
      <c r="J10" s="25">
        <v>797</v>
      </c>
      <c r="K10" s="25"/>
      <c r="L10" s="25"/>
      <c r="M10" s="25"/>
      <c r="N10" s="24">
        <f t="shared" si="1"/>
        <v>11033.52</v>
      </c>
    </row>
    <row r="11" spans="1:14" ht="45.75" customHeight="1" x14ac:dyDescent="0.35">
      <c r="A11" s="35" t="s">
        <v>30</v>
      </c>
      <c r="B11" s="26"/>
      <c r="C11" s="25"/>
      <c r="D11" s="25"/>
      <c r="E11" s="25">
        <v>226</v>
      </c>
      <c r="F11" s="25"/>
      <c r="G11" s="25"/>
      <c r="H11" s="25"/>
      <c r="I11" s="25"/>
      <c r="J11" s="25"/>
      <c r="K11" s="25"/>
      <c r="L11" s="25">
        <v>3803.36</v>
      </c>
      <c r="M11" s="25"/>
      <c r="N11" s="24">
        <f t="shared" si="1"/>
        <v>4029.36</v>
      </c>
    </row>
    <row r="12" spans="1:14" ht="21.75" customHeight="1" x14ac:dyDescent="0.35">
      <c r="A12" s="28" t="s">
        <v>21</v>
      </c>
      <c r="B12" s="25"/>
      <c r="C12" s="25"/>
      <c r="D12" s="25">
        <v>1187.53</v>
      </c>
      <c r="E12" s="25">
        <v>391.89</v>
      </c>
      <c r="F12" s="25">
        <v>1389.41</v>
      </c>
      <c r="G12" s="25">
        <v>593.77</v>
      </c>
      <c r="H12" s="25">
        <v>1187.53</v>
      </c>
      <c r="I12" s="25">
        <v>3182.59</v>
      </c>
      <c r="J12" s="25">
        <v>6543.3</v>
      </c>
      <c r="K12" s="25"/>
      <c r="L12" s="25"/>
      <c r="M12" s="25"/>
      <c r="N12" s="25">
        <f t="shared" si="1"/>
        <v>14476.02</v>
      </c>
    </row>
    <row r="13" spans="1:14" ht="23.25" customHeight="1" x14ac:dyDescent="0.35">
      <c r="A13" s="29" t="s">
        <v>22</v>
      </c>
      <c r="B13" s="24">
        <f>B14+B15+B16</f>
        <v>14741</v>
      </c>
      <c r="C13" s="24">
        <f t="shared" ref="C13:M13" si="3">C14+C15+C16</f>
        <v>0</v>
      </c>
      <c r="D13" s="24">
        <f t="shared" si="3"/>
        <v>0</v>
      </c>
      <c r="E13" s="24">
        <f t="shared" si="3"/>
        <v>0</v>
      </c>
      <c r="F13" s="24">
        <f t="shared" si="3"/>
        <v>12812.5</v>
      </c>
      <c r="G13" s="24">
        <f t="shared" si="3"/>
        <v>0</v>
      </c>
      <c r="H13" s="24">
        <f t="shared" si="3"/>
        <v>2996.6</v>
      </c>
      <c r="I13" s="24">
        <f t="shared" si="3"/>
        <v>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0</v>
      </c>
      <c r="N13" s="24">
        <f t="shared" si="1"/>
        <v>30550.1</v>
      </c>
    </row>
    <row r="14" spans="1:14" ht="42" customHeight="1" x14ac:dyDescent="0.35">
      <c r="A14" s="28" t="s">
        <v>23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>
        <f t="shared" si="1"/>
        <v>0</v>
      </c>
    </row>
    <row r="15" spans="1:14" ht="40.5" customHeight="1" x14ac:dyDescent="0.35">
      <c r="A15" s="28" t="s">
        <v>24</v>
      </c>
      <c r="B15" s="25">
        <v>14741</v>
      </c>
      <c r="C15" s="25"/>
      <c r="D15" s="25"/>
      <c r="E15" s="25"/>
      <c r="F15" s="25">
        <v>12812.5</v>
      </c>
      <c r="G15" s="25"/>
      <c r="H15" s="25">
        <v>2996.6</v>
      </c>
      <c r="I15" s="25"/>
      <c r="J15" s="25"/>
      <c r="K15" s="25"/>
      <c r="L15" s="25"/>
      <c r="M15" s="25"/>
      <c r="N15" s="25">
        <f t="shared" si="1"/>
        <v>30550.1</v>
      </c>
    </row>
    <row r="16" spans="1:14" ht="40.5" customHeight="1" x14ac:dyDescent="0.35">
      <c r="A16" s="3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45" t="s">
        <v>50</v>
      </c>
      <c r="B17" s="25">
        <v>200</v>
      </c>
      <c r="C17" s="25"/>
      <c r="D17" s="25"/>
      <c r="E17" s="25"/>
      <c r="F17" s="24">
        <v>3267.9</v>
      </c>
      <c r="G17" s="24">
        <v>1542</v>
      </c>
      <c r="H17" s="24">
        <v>478</v>
      </c>
      <c r="I17" s="24"/>
      <c r="J17" s="24"/>
      <c r="K17" s="24">
        <v>7488</v>
      </c>
      <c r="L17" s="24">
        <v>625</v>
      </c>
      <c r="M17" s="24"/>
      <c r="N17" s="24">
        <f t="shared" si="1"/>
        <v>13600.9</v>
      </c>
    </row>
    <row r="18" spans="1:14" ht="40.5" customHeight="1" x14ac:dyDescent="0.35">
      <c r="A18" s="29" t="s">
        <v>52</v>
      </c>
      <c r="B18" s="24">
        <f t="shared" ref="B18:M18" si="4">B19+B20+B21</f>
        <v>2804.99</v>
      </c>
      <c r="C18" s="24">
        <f t="shared" si="4"/>
        <v>-678.59999999999991</v>
      </c>
      <c r="D18" s="24">
        <f t="shared" si="4"/>
        <v>3393.67</v>
      </c>
      <c r="E18" s="24">
        <f t="shared" si="4"/>
        <v>166.89999999999998</v>
      </c>
      <c r="F18" s="24">
        <f t="shared" si="4"/>
        <v>2067.8000000000002</v>
      </c>
      <c r="G18" s="24">
        <f t="shared" si="4"/>
        <v>873.15</v>
      </c>
      <c r="H18" s="24">
        <f t="shared" si="4"/>
        <v>-283.5100000000001</v>
      </c>
      <c r="I18" s="24">
        <f t="shared" si="4"/>
        <v>1451.62</v>
      </c>
      <c r="J18" s="24">
        <f t="shared" si="4"/>
        <v>0</v>
      </c>
      <c r="K18" s="24">
        <f t="shared" si="4"/>
        <v>0</v>
      </c>
      <c r="L18" s="24">
        <f t="shared" si="4"/>
        <v>0</v>
      </c>
      <c r="M18" s="24">
        <f t="shared" si="4"/>
        <v>0</v>
      </c>
      <c r="N18" s="24">
        <f t="shared" ref="N18:N21" si="5">SUM(B18:M18)</f>
        <v>9796.02</v>
      </c>
    </row>
    <row r="19" spans="1:14" ht="40.5" customHeight="1" x14ac:dyDescent="0.35">
      <c r="A19" s="28" t="s">
        <v>53</v>
      </c>
      <c r="B19" s="25">
        <v>506.09</v>
      </c>
      <c r="C19" s="25">
        <v>267.93</v>
      </c>
      <c r="D19" s="25">
        <v>178.62</v>
      </c>
      <c r="E19" s="25">
        <v>-744.25</v>
      </c>
      <c r="F19" s="25">
        <v>893.1</v>
      </c>
      <c r="G19" s="25">
        <v>29.77</v>
      </c>
      <c r="H19" s="25">
        <v>-2143.44</v>
      </c>
      <c r="I19" s="25">
        <v>357.24</v>
      </c>
      <c r="J19" s="25"/>
      <c r="K19" s="25"/>
      <c r="L19" s="25"/>
      <c r="M19" s="25"/>
      <c r="N19" s="25">
        <f t="shared" si="5"/>
        <v>-654.94000000000005</v>
      </c>
    </row>
    <row r="20" spans="1:14" ht="40.5" customHeight="1" x14ac:dyDescent="0.35">
      <c r="A20" s="28" t="s">
        <v>54</v>
      </c>
      <c r="B20" s="25">
        <v>1028.8399999999999</v>
      </c>
      <c r="C20" s="25">
        <v>1028.8399999999999</v>
      </c>
      <c r="D20" s="25">
        <v>1028.8399999999999</v>
      </c>
      <c r="E20" s="25">
        <v>1069.28</v>
      </c>
      <c r="F20" s="25">
        <v>1069.28</v>
      </c>
      <c r="G20" s="25">
        <v>1069.28</v>
      </c>
      <c r="H20" s="25">
        <v>1069.28</v>
      </c>
      <c r="I20" s="25">
        <v>1069.28</v>
      </c>
      <c r="J20" s="25"/>
      <c r="K20" s="25"/>
      <c r="L20" s="25"/>
      <c r="M20" s="25"/>
      <c r="N20" s="25">
        <f t="shared" si="5"/>
        <v>8432.9199999999983</v>
      </c>
    </row>
    <row r="21" spans="1:14" ht="40.5" customHeight="1" x14ac:dyDescent="0.35">
      <c r="A21" s="35" t="s">
        <v>55</v>
      </c>
      <c r="B21" s="25">
        <v>1270.06</v>
      </c>
      <c r="C21" s="25">
        <v>-1975.37</v>
      </c>
      <c r="D21" s="25">
        <v>2186.21</v>
      </c>
      <c r="E21" s="25">
        <v>-158.13</v>
      </c>
      <c r="F21" s="25">
        <v>105.42</v>
      </c>
      <c r="G21" s="25">
        <v>-225.9</v>
      </c>
      <c r="H21" s="25">
        <v>790.65</v>
      </c>
      <c r="I21" s="25">
        <v>25.1</v>
      </c>
      <c r="J21" s="25"/>
      <c r="K21" s="25"/>
      <c r="L21" s="25"/>
      <c r="M21" s="25"/>
      <c r="N21" s="25">
        <f t="shared" si="5"/>
        <v>2018.04</v>
      </c>
    </row>
    <row r="22" spans="1:14" ht="39.75" customHeight="1" x14ac:dyDescent="0.35">
      <c r="A22" s="29" t="s">
        <v>56</v>
      </c>
      <c r="B22" s="24">
        <v>4746</v>
      </c>
      <c r="C22" s="24">
        <v>4746</v>
      </c>
      <c r="D22" s="24">
        <v>4746</v>
      </c>
      <c r="E22" s="24">
        <v>4746</v>
      </c>
      <c r="F22" s="24">
        <v>4746</v>
      </c>
      <c r="G22" s="24">
        <v>4746</v>
      </c>
      <c r="H22" s="24">
        <v>4746</v>
      </c>
      <c r="I22" s="24">
        <v>4746</v>
      </c>
      <c r="J22" s="24">
        <v>4746</v>
      </c>
      <c r="K22" s="24">
        <v>4746</v>
      </c>
      <c r="L22" s="24">
        <v>4746</v>
      </c>
      <c r="M22" s="24">
        <v>4746</v>
      </c>
      <c r="N22" s="24">
        <f t="shared" si="1"/>
        <v>56952</v>
      </c>
    </row>
    <row r="23" spans="1:14" ht="22.5" customHeight="1" x14ac:dyDescent="0.35">
      <c r="A23" s="29" t="s">
        <v>25</v>
      </c>
      <c r="B23" s="36">
        <f>B4+B8+B13+B17+B22+B18</f>
        <v>33019.519999999997</v>
      </c>
      <c r="C23" s="36">
        <f t="shared" ref="C23:N23" si="6">C4+C8+C13+C17+C22+C18</f>
        <v>13794.929999999998</v>
      </c>
      <c r="D23" s="36">
        <f t="shared" si="6"/>
        <v>19542.73</v>
      </c>
      <c r="E23" s="36">
        <f t="shared" si="6"/>
        <v>13658.32</v>
      </c>
      <c r="F23" s="36">
        <f t="shared" si="6"/>
        <v>37582.14</v>
      </c>
      <c r="G23" s="36">
        <f t="shared" si="6"/>
        <v>17520.97</v>
      </c>
      <c r="H23" s="36">
        <f t="shared" si="6"/>
        <v>22196.36</v>
      </c>
      <c r="I23" s="36">
        <f t="shared" si="6"/>
        <v>27205.95</v>
      </c>
      <c r="J23" s="36">
        <f t="shared" si="6"/>
        <v>25158.04</v>
      </c>
      <c r="K23" s="36">
        <f t="shared" si="6"/>
        <v>24933.739999999998</v>
      </c>
      <c r="L23" s="36">
        <f t="shared" si="6"/>
        <v>21502.1</v>
      </c>
      <c r="M23" s="36">
        <f t="shared" si="6"/>
        <v>18247.32</v>
      </c>
      <c r="N23" s="36">
        <f t="shared" si="6"/>
        <v>274362.12</v>
      </c>
    </row>
    <row r="24" spans="1:14" ht="15.75" x14ac:dyDescent="0.25">
      <c r="A24" s="70" t="s">
        <v>57</v>
      </c>
      <c r="B24" s="70"/>
      <c r="C24" s="70"/>
      <c r="D24" s="30"/>
      <c r="E24" s="30"/>
      <c r="F24" s="30"/>
      <c r="G24" s="38"/>
      <c r="H24" s="30"/>
      <c r="I24" s="30"/>
      <c r="J24" s="30"/>
      <c r="K24" s="30"/>
      <c r="L24" s="71" t="s">
        <v>29</v>
      </c>
      <c r="M24" s="71"/>
      <c r="N24" s="71"/>
    </row>
    <row r="25" spans="1:14" ht="15.75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ht="15.75" x14ac:dyDescent="0.25">
      <c r="A26" s="70" t="s">
        <v>27</v>
      </c>
      <c r="B26" s="70"/>
      <c r="C26" s="70"/>
      <c r="D26" s="30"/>
      <c r="E26" s="30"/>
      <c r="F26" s="30"/>
      <c r="G26" s="30"/>
      <c r="H26" s="30"/>
      <c r="I26" s="30"/>
      <c r="J26" s="30"/>
      <c r="K26" s="30"/>
      <c r="L26" s="71" t="s">
        <v>33</v>
      </c>
      <c r="M26" s="71"/>
      <c r="N26" s="71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8"/>
  <sheetViews>
    <sheetView workbookViewId="0">
      <selection activeCell="E27" sqref="E27"/>
    </sheetView>
  </sheetViews>
  <sheetFormatPr defaultRowHeight="15" x14ac:dyDescent="0.25"/>
  <cols>
    <col min="1" max="1" width="4.140625" customWidth="1"/>
    <col min="2" max="2" width="6.28515625" customWidth="1"/>
    <col min="3" max="3" width="51.7109375" customWidth="1"/>
    <col min="4" max="4" width="10.5703125" customWidth="1"/>
    <col min="5" max="5" width="18.28515625" customWidth="1"/>
  </cols>
  <sheetData>
    <row r="1" spans="1:7" ht="15.75" x14ac:dyDescent="0.25">
      <c r="B1" s="46" t="s">
        <v>51</v>
      </c>
      <c r="C1" s="46"/>
      <c r="D1" s="46"/>
      <c r="E1" s="46"/>
      <c r="F1" s="5"/>
      <c r="G1" s="5"/>
    </row>
    <row r="2" spans="1:7" ht="15.75" x14ac:dyDescent="0.25">
      <c r="B2" s="46"/>
      <c r="C2" s="46" t="s">
        <v>38</v>
      </c>
      <c r="D2" s="46"/>
      <c r="E2" s="46"/>
      <c r="F2" s="5"/>
      <c r="G2" s="5"/>
    </row>
    <row r="3" spans="1:7" ht="15.75" x14ac:dyDescent="0.25">
      <c r="B3" s="46" t="s">
        <v>40</v>
      </c>
      <c r="C3" s="46"/>
      <c r="D3" s="46"/>
      <c r="E3" s="46"/>
      <c r="F3" s="5"/>
      <c r="G3" s="5"/>
    </row>
    <row r="4" spans="1:7" x14ac:dyDescent="0.25">
      <c r="A4" s="42" t="s">
        <v>41</v>
      </c>
      <c r="B4" s="42" t="s">
        <v>41</v>
      </c>
      <c r="C4" s="42"/>
      <c r="D4" s="42" t="s">
        <v>42</v>
      </c>
      <c r="E4" s="42" t="s">
        <v>43</v>
      </c>
    </row>
    <row r="5" spans="1:7" x14ac:dyDescent="0.25">
      <c r="A5" s="43" t="s">
        <v>44</v>
      </c>
      <c r="B5" s="43" t="s">
        <v>45</v>
      </c>
      <c r="C5" s="43" t="s">
        <v>46</v>
      </c>
      <c r="D5" s="43" t="s">
        <v>47</v>
      </c>
      <c r="E5" s="43" t="s">
        <v>48</v>
      </c>
    </row>
    <row r="6" spans="1:7" x14ac:dyDescent="0.25">
      <c r="A6" s="32"/>
      <c r="B6" s="32"/>
      <c r="C6" s="13"/>
      <c r="D6" s="44"/>
      <c r="E6" s="32"/>
    </row>
    <row r="7" spans="1:7" x14ac:dyDescent="0.25">
      <c r="A7" s="32"/>
      <c r="B7" s="32"/>
      <c r="C7" s="13"/>
      <c r="D7" s="44"/>
      <c r="E7" s="32"/>
    </row>
    <row r="8" spans="1:7" x14ac:dyDescent="0.25">
      <c r="A8" s="32"/>
      <c r="B8" s="32"/>
      <c r="C8" s="13"/>
      <c r="D8" s="44"/>
      <c r="E8" s="32"/>
    </row>
    <row r="9" spans="1:7" x14ac:dyDescent="0.25">
      <c r="A9" s="32"/>
      <c r="B9" s="32"/>
      <c r="C9" s="13"/>
      <c r="D9" s="44"/>
      <c r="E9" s="32"/>
    </row>
    <row r="10" spans="1:7" x14ac:dyDescent="0.25">
      <c r="A10" s="32"/>
      <c r="B10" s="32"/>
      <c r="C10" s="13"/>
      <c r="D10" s="44"/>
      <c r="E10" s="32"/>
    </row>
    <row r="11" spans="1:7" x14ac:dyDescent="0.25">
      <c r="A11" s="32"/>
      <c r="B11" s="32"/>
      <c r="C11" s="13"/>
      <c r="D11" s="44"/>
      <c r="E11" s="32"/>
    </row>
    <row r="12" spans="1:7" x14ac:dyDescent="0.25">
      <c r="A12" s="32"/>
      <c r="B12" s="32"/>
      <c r="C12" s="13"/>
      <c r="D12" s="44"/>
      <c r="E12" s="32"/>
    </row>
    <row r="13" spans="1:7" x14ac:dyDescent="0.25">
      <c r="A13" s="32"/>
      <c r="B13" s="32"/>
      <c r="C13" s="13"/>
      <c r="D13" s="32"/>
      <c r="E13" s="32"/>
    </row>
    <row r="14" spans="1:7" x14ac:dyDescent="0.25">
      <c r="A14" s="32"/>
      <c r="B14" s="32"/>
      <c r="C14" s="13"/>
      <c r="D14" s="32"/>
      <c r="E14" s="32"/>
    </row>
    <row r="15" spans="1:7" x14ac:dyDescent="0.25">
      <c r="A15" s="32"/>
      <c r="B15" s="32"/>
      <c r="C15" s="13"/>
      <c r="D15" s="32"/>
      <c r="E15" s="32"/>
    </row>
    <row r="16" spans="1:7" x14ac:dyDescent="0.25">
      <c r="A16" s="32"/>
      <c r="B16" s="32"/>
      <c r="C16" s="13"/>
      <c r="D16" s="32"/>
      <c r="E16" s="32"/>
    </row>
    <row r="17" spans="1:5" x14ac:dyDescent="0.25">
      <c r="A17" s="32"/>
      <c r="B17" s="32"/>
      <c r="C17" s="13"/>
      <c r="D17" s="32"/>
      <c r="E17" s="32"/>
    </row>
    <row r="18" spans="1:5" x14ac:dyDescent="0.25">
      <c r="A18" s="32"/>
      <c r="B18" s="32"/>
      <c r="C18" s="13"/>
      <c r="D18" s="32"/>
      <c r="E18" s="32"/>
    </row>
    <row r="19" spans="1:5" x14ac:dyDescent="0.25">
      <c r="A19" s="32"/>
      <c r="B19" s="32"/>
      <c r="C19" s="13"/>
      <c r="D19" s="44"/>
      <c r="E19" s="32"/>
    </row>
    <row r="20" spans="1:5" x14ac:dyDescent="0.25">
      <c r="A20" s="32"/>
      <c r="B20" s="32"/>
      <c r="C20" s="13"/>
      <c r="D20" s="44"/>
      <c r="E20" s="32"/>
    </row>
    <row r="21" spans="1:5" x14ac:dyDescent="0.25">
      <c r="A21" s="32"/>
      <c r="B21" s="32"/>
      <c r="C21" s="13"/>
      <c r="D21" s="44"/>
      <c r="E21" s="32"/>
    </row>
    <row r="22" spans="1:5" x14ac:dyDescent="0.25">
      <c r="A22" s="32"/>
      <c r="B22" s="32"/>
      <c r="C22" s="13"/>
      <c r="D22" s="32"/>
      <c r="E22" s="32"/>
    </row>
    <row r="23" spans="1:5" x14ac:dyDescent="0.25">
      <c r="A23" s="32"/>
      <c r="B23" s="32"/>
      <c r="C23" s="13"/>
      <c r="D23" s="32"/>
      <c r="E23" s="32"/>
    </row>
    <row r="24" spans="1:5" x14ac:dyDescent="0.25">
      <c r="A24" s="32"/>
      <c r="B24" s="32"/>
      <c r="C24" s="13"/>
      <c r="D24" s="32"/>
      <c r="E24" s="32"/>
    </row>
    <row r="25" spans="1:5" x14ac:dyDescent="0.25">
      <c r="A25" s="32"/>
      <c r="B25" s="32"/>
      <c r="C25" s="13"/>
      <c r="D25" s="32"/>
      <c r="E25" s="32"/>
    </row>
    <row r="26" spans="1:5" x14ac:dyDescent="0.25">
      <c r="A26" s="32"/>
      <c r="B26" s="32"/>
      <c r="C26" s="13"/>
      <c r="D26" s="32"/>
      <c r="E26" s="32"/>
    </row>
    <row r="27" spans="1:5" x14ac:dyDescent="0.25">
      <c r="A27" s="13"/>
      <c r="B27" s="13"/>
      <c r="C27" s="13"/>
      <c r="D27" s="32"/>
      <c r="E27" s="32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workbookViewId="0">
      <selection activeCell="D17" sqref="D17"/>
    </sheetView>
  </sheetViews>
  <sheetFormatPr defaultRowHeight="15" x14ac:dyDescent="0.25"/>
  <cols>
    <col min="1" max="1" width="4.7109375" customWidth="1"/>
    <col min="2" max="2" width="53.5703125" customWidth="1"/>
    <col min="3" max="3" width="10.140625" customWidth="1"/>
    <col min="4" max="4" width="10" customWidth="1"/>
  </cols>
  <sheetData>
    <row r="1" spans="1:4" ht="15.75" customHeight="1" x14ac:dyDescent="0.25">
      <c r="A1" s="1"/>
      <c r="B1" s="67" t="s">
        <v>63</v>
      </c>
      <c r="C1" s="67"/>
      <c r="D1" s="67"/>
    </row>
    <row r="2" spans="1:4" ht="15.75" customHeight="1" x14ac:dyDescent="0.25">
      <c r="A2" s="1"/>
      <c r="B2" s="68" t="s">
        <v>38</v>
      </c>
      <c r="C2" s="68"/>
      <c r="D2" s="68"/>
    </row>
    <row r="3" spans="1:4" ht="15.75" customHeight="1" x14ac:dyDescent="0.25">
      <c r="A3" s="1"/>
      <c r="B3" s="67" t="s">
        <v>49</v>
      </c>
      <c r="C3" s="67"/>
      <c r="D3" s="6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9"/>
      <c r="B5" s="48" t="s">
        <v>8</v>
      </c>
      <c r="C5" s="48"/>
      <c r="D5" s="49"/>
    </row>
    <row r="6" spans="1:4" x14ac:dyDescent="0.25">
      <c r="A6" s="49">
        <v>1</v>
      </c>
      <c r="B6" s="49" t="s">
        <v>72</v>
      </c>
      <c r="C6" s="49">
        <v>627</v>
      </c>
      <c r="D6" s="48"/>
    </row>
    <row r="7" spans="1:4" x14ac:dyDescent="0.25">
      <c r="A7" s="49">
        <v>2</v>
      </c>
      <c r="B7" s="49" t="s">
        <v>73</v>
      </c>
      <c r="C7" s="49">
        <v>1890</v>
      </c>
      <c r="D7" s="55"/>
    </row>
    <row r="8" spans="1:4" x14ac:dyDescent="0.25">
      <c r="A8" s="51">
        <v>3</v>
      </c>
      <c r="B8" s="51" t="s">
        <v>74</v>
      </c>
      <c r="C8" s="51">
        <v>750.9</v>
      </c>
      <c r="D8" s="56"/>
    </row>
    <row r="9" spans="1:4" x14ac:dyDescent="0.25">
      <c r="A9" s="51"/>
      <c r="B9" s="48" t="s">
        <v>70</v>
      </c>
      <c r="C9" s="52">
        <f>SUM(C6:C8)</f>
        <v>3267.9</v>
      </c>
      <c r="D9" s="56">
        <f>C9</f>
        <v>3267.9</v>
      </c>
    </row>
    <row r="10" spans="1:4" x14ac:dyDescent="0.25">
      <c r="A10" s="51"/>
      <c r="B10" s="48" t="s">
        <v>9</v>
      </c>
      <c r="C10" s="51"/>
      <c r="D10" s="56"/>
    </row>
    <row r="11" spans="1:4" x14ac:dyDescent="0.25">
      <c r="A11" s="51">
        <v>1</v>
      </c>
      <c r="B11" s="49" t="s">
        <v>79</v>
      </c>
      <c r="C11" s="51">
        <v>1542</v>
      </c>
      <c r="D11" s="56">
        <f>C11+D9</f>
        <v>4809.8999999999996</v>
      </c>
    </row>
    <row r="12" spans="1:4" x14ac:dyDescent="0.25">
      <c r="A12" s="51"/>
      <c r="B12" s="48" t="s">
        <v>10</v>
      </c>
      <c r="C12" s="52"/>
      <c r="D12" s="56"/>
    </row>
    <row r="13" spans="1:4" x14ac:dyDescent="0.25">
      <c r="A13" s="52">
        <v>1</v>
      </c>
      <c r="B13" s="49" t="s">
        <v>79</v>
      </c>
      <c r="C13" s="52">
        <v>478</v>
      </c>
      <c r="D13" s="56">
        <f>C13+D11</f>
        <v>5287.9</v>
      </c>
    </row>
    <row r="14" spans="1:4" x14ac:dyDescent="0.25">
      <c r="A14" s="51"/>
      <c r="B14" s="48" t="s">
        <v>13</v>
      </c>
      <c r="C14" s="51"/>
      <c r="D14" s="52"/>
    </row>
    <row r="15" spans="1:4" x14ac:dyDescent="0.25">
      <c r="A15" s="51">
        <v>1</v>
      </c>
      <c r="B15" s="49" t="s">
        <v>86</v>
      </c>
      <c r="C15" s="51">
        <v>7488</v>
      </c>
      <c r="D15" s="56">
        <f>C15+D13</f>
        <v>12775.9</v>
      </c>
    </row>
    <row r="16" spans="1:4" x14ac:dyDescent="0.25">
      <c r="A16" s="51"/>
      <c r="B16" s="48" t="s">
        <v>14</v>
      </c>
      <c r="C16" s="52"/>
      <c r="D16" s="56"/>
    </row>
    <row r="17" spans="1:4" x14ac:dyDescent="0.25">
      <c r="A17" s="51">
        <v>1</v>
      </c>
      <c r="B17" s="49" t="s">
        <v>90</v>
      </c>
      <c r="C17" s="51">
        <v>625</v>
      </c>
      <c r="D17" s="56">
        <f>C17+D15</f>
        <v>13400.9</v>
      </c>
    </row>
    <row r="18" spans="1:4" x14ac:dyDescent="0.25">
      <c r="A18" s="51"/>
      <c r="B18" s="48"/>
      <c r="C18" s="52"/>
      <c r="D18" s="56"/>
    </row>
    <row r="19" spans="1:4" x14ac:dyDescent="0.25">
      <c r="A19" s="51"/>
      <c r="B19" s="48"/>
      <c r="C19" s="52"/>
      <c r="D19" s="52"/>
    </row>
    <row r="20" spans="1:4" x14ac:dyDescent="0.25">
      <c r="A20" s="51"/>
      <c r="B20" s="49"/>
      <c r="C20" s="52"/>
      <c r="D20" s="52"/>
    </row>
    <row r="21" spans="1:4" x14ac:dyDescent="0.25">
      <c r="A21" s="51"/>
      <c r="B21" s="48"/>
      <c r="C21" s="51"/>
      <c r="D21" s="51"/>
    </row>
    <row r="22" spans="1:4" x14ac:dyDescent="0.25">
      <c r="A22" s="51"/>
      <c r="B22" s="49"/>
      <c r="C22" s="51"/>
      <c r="D22" s="52"/>
    </row>
    <row r="23" spans="1:4" x14ac:dyDescent="0.25">
      <c r="A23" s="51"/>
      <c r="B23" s="48"/>
      <c r="C23" s="51"/>
      <c r="D23" s="51"/>
    </row>
    <row r="24" spans="1:4" x14ac:dyDescent="0.25">
      <c r="A24" s="51"/>
      <c r="B24" s="49"/>
      <c r="C24" s="51"/>
      <c r="D24" s="52"/>
    </row>
    <row r="25" spans="1:4" x14ac:dyDescent="0.25">
      <c r="A25" s="51"/>
      <c r="B25" s="49"/>
      <c r="C25" s="51"/>
      <c r="D25" s="51"/>
    </row>
    <row r="26" spans="1:4" x14ac:dyDescent="0.25">
      <c r="A26" s="51"/>
      <c r="B26" s="48"/>
      <c r="C26" s="52"/>
      <c r="D26" s="52"/>
    </row>
    <row r="27" spans="1:4" x14ac:dyDescent="0.25">
      <c r="A27" s="51"/>
      <c r="B27" s="48"/>
      <c r="C27" s="51"/>
      <c r="D27" s="51"/>
    </row>
    <row r="28" spans="1:4" x14ac:dyDescent="0.25">
      <c r="A28" s="51"/>
      <c r="B28" s="49"/>
      <c r="C28" s="51"/>
      <c r="D28" s="51"/>
    </row>
    <row r="29" spans="1:4" x14ac:dyDescent="0.25">
      <c r="A29" s="51"/>
      <c r="B29" s="48"/>
      <c r="C29" s="52"/>
      <c r="D29" s="52"/>
    </row>
    <row r="30" spans="1:4" x14ac:dyDescent="0.25">
      <c r="A30" s="51"/>
      <c r="B30" s="48"/>
      <c r="C30" s="51"/>
      <c r="D30" s="51"/>
    </row>
    <row r="31" spans="1:4" x14ac:dyDescent="0.25">
      <c r="A31" s="51"/>
      <c r="B31" s="49"/>
      <c r="C31" s="51"/>
      <c r="D31" s="51"/>
    </row>
    <row r="32" spans="1:4" x14ac:dyDescent="0.25">
      <c r="A32" s="51"/>
      <c r="B32" s="48"/>
      <c r="C32" s="52"/>
      <c r="D32" s="52"/>
    </row>
    <row r="33" spans="1:4" x14ac:dyDescent="0.25">
      <c r="A33" s="51"/>
      <c r="B33" s="48"/>
      <c r="C33" s="51"/>
      <c r="D33" s="51"/>
    </row>
    <row r="34" spans="1:4" x14ac:dyDescent="0.25">
      <c r="A34" s="54"/>
      <c r="B34" s="54"/>
      <c r="C34" s="54"/>
      <c r="D34" s="54"/>
    </row>
    <row r="35" spans="1:4" x14ac:dyDescent="0.25">
      <c r="A35" s="54"/>
      <c r="B35" s="54"/>
      <c r="C35" s="54"/>
      <c r="D35" s="5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эл.оборуд.</vt:lpstr>
      <vt:lpstr>ТО конструкт.эл.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2016-01-25T09:25:10Z</cp:lastPrinted>
  <dcterms:created xsi:type="dcterms:W3CDTF">2011-07-25T05:21:17Z</dcterms:created>
  <dcterms:modified xsi:type="dcterms:W3CDTF">2023-01-27T02:27:34Z</dcterms:modified>
</cp:coreProperties>
</file>