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1DFC6F7-FE8F-4F32-BF40-CEFEDE5CC6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3" i="1" s="1"/>
  <c r="F33" i="1"/>
  <c r="F28" i="1"/>
  <c r="D13" i="1"/>
  <c r="H36" i="1" l="1"/>
  <c r="F36" i="1"/>
  <c r="H35" i="1" l="1"/>
  <c r="H40" i="1" s="1"/>
  <c r="D18" i="1" s="1"/>
  <c r="F23" i="1"/>
  <c r="F35" i="1" s="1"/>
  <c r="F40" i="1" s="1"/>
  <c r="D12" i="1" s="1"/>
  <c r="D20" i="1" l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<sst xmlns="http://schemas.openxmlformats.org/spreadsheetml/2006/main" count="37" uniqueCount="37">
  <si>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</si>
  <si>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</si>
  <si>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</si>
  <si>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</si>
  <si>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</si>
  <si>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</si>
  <si>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</si>
  <si>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</si>
  <si>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</si>
  <si>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</si>
  <si>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</si>
  <si>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</si>
  <si>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</si>
  <si>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</si>
  <si>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</si>
  <si>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</si>
  <si>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</si>
  <si>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</si>
  <si>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</si>
  <si>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</si>
  <si>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</si>
  <si>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</si>
  <si>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</si>
  <si>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</si>
  <si>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</si>
  <si>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</si>
  <si>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</si>
  <si>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</si>
  <si>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</si>
  <si>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</si>
  <si>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</si>
  <si>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</si>
  <si>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</si>
  <si>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</si>
  <si>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</si>
  <si>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Уборка, благоустройсво и содержание придомовой территории</t>
  </si>
  <si>
    <t>многоквартирному дому по адресу переул.Силовой , 28  за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</si>
</sst>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4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5.75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</row>
    <row r="6" spans="1:9" x14ac:dyDescent="0.25">
      <c r="A6" s="36" t="s">
        <v>1</v>
      </c>
      <c r="B6" s="41"/>
      <c r="C6" s="41"/>
      <c r="D6" s="37"/>
      <c r="E6" s="36" t="s">
        <v>2</v>
      </c>
      <c r="F6" s="41"/>
      <c r="G6" s="41"/>
      <c r="H6" s="41"/>
      <c r="I6" s="37"/>
    </row>
    <row r="7" spans="1:9" x14ac:dyDescent="0.25">
      <c r="A7" s="42" t="s">
        <v>3</v>
      </c>
      <c r="B7" s="43"/>
      <c r="C7" s="43"/>
      <c r="D7" s="44"/>
      <c r="E7" s="36">
        <v>1193.4000000000001</v>
      </c>
      <c r="F7" s="41"/>
      <c r="G7" s="41"/>
      <c r="H7" s="41"/>
      <c r="I7" s="37"/>
    </row>
    <row r="8" spans="1:9" x14ac:dyDescent="0.25">
      <c r="A8" s="45" t="s">
        <v>4</v>
      </c>
      <c r="B8" s="46"/>
      <c r="C8" s="46"/>
      <c r="D8" s="47"/>
      <c r="E8" s="36">
        <v>0</v>
      </c>
      <c r="F8" s="41"/>
      <c r="G8" s="41"/>
      <c r="H8" s="41"/>
      <c r="I8" s="41"/>
    </row>
    <row r="9" spans="1:9" x14ac:dyDescent="0.25">
      <c r="A9" s="2"/>
      <c r="B9" s="3"/>
      <c r="C9" s="4"/>
      <c r="D9" s="48" t="s">
        <v>5</v>
      </c>
      <c r="E9" s="49"/>
      <c r="F9" s="48"/>
      <c r="G9" s="49"/>
      <c r="H9" s="48"/>
      <c r="I9" s="49"/>
    </row>
    <row r="10" spans="1:9" ht="45" customHeight="1" x14ac:dyDescent="0.25">
      <c r="A10" s="5"/>
      <c r="B10" s="6"/>
      <c r="C10" s="7"/>
      <c r="D10" s="50"/>
      <c r="E10" s="51"/>
      <c r="F10" s="50"/>
      <c r="G10" s="51"/>
      <c r="H10" s="50"/>
      <c r="I10" s="51"/>
    </row>
    <row r="11" spans="1:9" ht="30.75" customHeight="1" x14ac:dyDescent="0.25">
      <c r="A11" s="33" t="s">
        <v>21</v>
      </c>
      <c r="B11" s="34"/>
      <c r="C11" s="35"/>
      <c r="D11" s="36">
        <v>77314.78</v>
      </c>
      <c r="E11" s="37"/>
      <c r="F11" s="38"/>
      <c r="G11" s="39"/>
      <c r="H11" s="36"/>
      <c r="I11" s="37"/>
    </row>
    <row r="12" spans="1:9" x14ac:dyDescent="0.25">
      <c r="A12" s="52" t="s">
        <v>6</v>
      </c>
      <c r="B12" s="53"/>
      <c r="C12" s="54"/>
      <c r="D12" s="55">
        <f>F40</f>
        <v>279463.47000000003</v>
      </c>
      <c r="E12" s="37"/>
      <c r="F12" s="36"/>
      <c r="G12" s="37"/>
      <c r="H12" s="36"/>
      <c r="I12" s="37"/>
    </row>
    <row r="13" spans="1:9" x14ac:dyDescent="0.25">
      <c r="A13" s="56" t="s">
        <v>7</v>
      </c>
      <c r="B13" s="57"/>
      <c r="C13" s="58"/>
      <c r="D13" s="62">
        <f>11063.95+249343.31+1941.01+13326.44</f>
        <v>275674.71000000002</v>
      </c>
      <c r="E13" s="63"/>
      <c r="F13" s="62"/>
      <c r="G13" s="63"/>
      <c r="H13" s="62"/>
      <c r="I13" s="63"/>
    </row>
    <row r="14" spans="1:9" x14ac:dyDescent="0.25">
      <c r="A14" s="59"/>
      <c r="B14" s="60"/>
      <c r="C14" s="61"/>
      <c r="D14" s="64"/>
      <c r="E14" s="65"/>
      <c r="F14" s="64"/>
      <c r="G14" s="65"/>
      <c r="H14" s="64"/>
      <c r="I14" s="65"/>
    </row>
    <row r="15" spans="1:9" x14ac:dyDescent="0.25">
      <c r="A15" s="66" t="s">
        <v>17</v>
      </c>
      <c r="B15" s="67"/>
      <c r="C15" s="68"/>
      <c r="D15" s="62">
        <v>1051.2</v>
      </c>
      <c r="E15" s="63"/>
      <c r="F15" s="77"/>
      <c r="G15" s="78"/>
      <c r="H15" s="62"/>
      <c r="I15" s="63"/>
    </row>
    <row r="16" spans="1:9" x14ac:dyDescent="0.25">
      <c r="A16" s="69"/>
      <c r="B16" s="70"/>
      <c r="C16" s="71"/>
      <c r="D16" s="75"/>
      <c r="E16" s="76"/>
      <c r="F16" s="79"/>
      <c r="G16" s="80"/>
      <c r="H16" s="75"/>
      <c r="I16" s="76"/>
    </row>
    <row r="17" spans="1:9" x14ac:dyDescent="0.25">
      <c r="A17" s="72"/>
      <c r="B17" s="73"/>
      <c r="C17" s="74"/>
      <c r="D17" s="64"/>
      <c r="E17" s="65"/>
      <c r="F17" s="81"/>
      <c r="G17" s="82"/>
      <c r="H17" s="64"/>
      <c r="I17" s="65"/>
    </row>
    <row r="18" spans="1:9" x14ac:dyDescent="0.25">
      <c r="A18" s="52" t="s">
        <v>8</v>
      </c>
      <c r="B18" s="53"/>
      <c r="C18" s="54"/>
      <c r="D18" s="83">
        <f>H40</f>
        <v>300475.82</v>
      </c>
      <c r="E18" s="84"/>
      <c r="F18" s="85"/>
      <c r="G18" s="84"/>
      <c r="H18" s="36"/>
      <c r="I18" s="37"/>
    </row>
    <row r="19" spans="1:9" x14ac:dyDescent="0.25">
      <c r="A19" s="52" t="s">
        <v>22</v>
      </c>
      <c r="B19" s="53"/>
      <c r="C19" s="54"/>
      <c r="D19" s="85">
        <f>D11+D12+D15-D18</f>
        <v>57353.630000000005</v>
      </c>
      <c r="E19" s="84"/>
      <c r="F19" s="36"/>
      <c r="G19" s="37"/>
      <c r="H19" s="36"/>
      <c r="I19" s="37"/>
    </row>
    <row r="20" spans="1:9" ht="21" customHeight="1" x14ac:dyDescent="0.25">
      <c r="A20" s="33" t="s">
        <v>23</v>
      </c>
      <c r="B20" s="34"/>
      <c r="C20" s="35"/>
      <c r="D20" s="55">
        <f>D12/(E7+E8)/12</f>
        <v>19.514515250544665</v>
      </c>
      <c r="E20" s="86"/>
      <c r="F20" s="55"/>
      <c r="G20" s="86"/>
      <c r="H20" s="36"/>
      <c r="I20" s="37"/>
    </row>
    <row r="21" spans="1:9" x14ac:dyDescent="0.25">
      <c r="A21" s="87"/>
      <c r="B21" s="88"/>
      <c r="C21" s="88"/>
      <c r="D21" s="88"/>
      <c r="E21" s="89"/>
      <c r="F21" s="48" t="s">
        <v>24</v>
      </c>
      <c r="G21" s="49"/>
      <c r="H21" s="48" t="s">
        <v>25</v>
      </c>
      <c r="I21" s="49"/>
    </row>
    <row r="22" spans="1:9" ht="27.75" customHeight="1" x14ac:dyDescent="0.25">
      <c r="A22" s="87"/>
      <c r="B22" s="88"/>
      <c r="C22" s="88"/>
      <c r="D22" s="88"/>
      <c r="E22" s="89"/>
      <c r="F22" s="90"/>
      <c r="G22" s="91"/>
      <c r="H22" s="90"/>
      <c r="I22" s="91"/>
    </row>
    <row r="23" spans="1:9" x14ac:dyDescent="0.25">
      <c r="A23" s="92" t="s">
        <v>9</v>
      </c>
      <c r="B23" s="93"/>
      <c r="C23" s="93"/>
      <c r="D23" s="93"/>
      <c r="E23" s="94"/>
      <c r="F23" s="31">
        <f>F24+F25+F26+F27+F28+F29+F30+F31</f>
        <v>177291.51</v>
      </c>
      <c r="G23" s="95"/>
      <c r="H23" s="31">
        <f>H24+H25+H26+H27+H28+H29+H30+H31</f>
        <v>170982.35</v>
      </c>
      <c r="I23" s="95"/>
    </row>
    <row r="24" spans="1:9" ht="30" customHeight="1" x14ac:dyDescent="0.25">
      <c r="A24" s="33" t="s">
        <v>10</v>
      </c>
      <c r="B24" s="34"/>
      <c r="C24" s="34"/>
      <c r="D24" s="34"/>
      <c r="E24" s="35"/>
      <c r="F24" s="96">
        <v>12673.91</v>
      </c>
      <c r="G24" s="97"/>
      <c r="H24" s="64">
        <v>6501.86</v>
      </c>
      <c r="I24" s="65"/>
    </row>
    <row r="25" spans="1:9" ht="30" customHeight="1" x14ac:dyDescent="0.25">
      <c r="A25" s="72" t="s">
        <v>11</v>
      </c>
      <c r="B25" s="73"/>
      <c r="C25" s="73"/>
      <c r="D25" s="73"/>
      <c r="E25" s="74"/>
      <c r="F25" s="55">
        <v>22125.64</v>
      </c>
      <c r="G25" s="86"/>
      <c r="H25" s="36">
        <v>11981.88</v>
      </c>
      <c r="I25" s="37"/>
    </row>
    <row r="26" spans="1:9" x14ac:dyDescent="0.25">
      <c r="A26" s="52" t="s">
        <v>12</v>
      </c>
      <c r="B26" s="53"/>
      <c r="C26" s="53"/>
      <c r="D26" s="53"/>
      <c r="E26" s="54"/>
      <c r="F26" s="55">
        <v>11027.02</v>
      </c>
      <c r="G26" s="86"/>
      <c r="H26" s="36">
        <v>10307.790000000001</v>
      </c>
      <c r="I26" s="37"/>
    </row>
    <row r="27" spans="1:9" x14ac:dyDescent="0.25">
      <c r="A27" s="52" t="s">
        <v>18</v>
      </c>
      <c r="B27" s="53"/>
      <c r="C27" s="53"/>
      <c r="D27" s="53"/>
      <c r="E27" s="54"/>
      <c r="F27" s="55">
        <v>5799.92</v>
      </c>
      <c r="G27" s="86"/>
      <c r="H27" s="85">
        <v>8451.5</v>
      </c>
      <c r="I27" s="84"/>
    </row>
    <row r="28" spans="1:9" ht="30" customHeight="1" x14ac:dyDescent="0.25">
      <c r="A28" s="33" t="s">
        <v>35</v>
      </c>
      <c r="B28" s="34"/>
      <c r="C28" s="34"/>
      <c r="D28" s="34"/>
      <c r="E28" s="35"/>
      <c r="F28" s="55">
        <f>3222.18+45969.77</f>
        <v>49191.95</v>
      </c>
      <c r="G28" s="86"/>
      <c r="H28" s="36">
        <f>44394.48+3873.58+8998.2</f>
        <v>57266.260000000009</v>
      </c>
      <c r="I28" s="37"/>
    </row>
    <row r="29" spans="1:9" x14ac:dyDescent="0.25">
      <c r="A29" s="52" t="s">
        <v>13</v>
      </c>
      <c r="B29" s="53"/>
      <c r="C29" s="53"/>
      <c r="D29" s="53"/>
      <c r="E29" s="54"/>
      <c r="F29" s="55">
        <v>76473.070000000007</v>
      </c>
      <c r="G29" s="86"/>
      <c r="H29" s="36">
        <v>76473.06</v>
      </c>
      <c r="I29" s="37"/>
    </row>
    <row r="30" spans="1:9" x14ac:dyDescent="0.25">
      <c r="A30" s="8" t="s">
        <v>19</v>
      </c>
      <c r="B30" s="9"/>
      <c r="C30" s="9"/>
      <c r="D30" s="9"/>
      <c r="E30" s="10"/>
      <c r="F30" s="99"/>
      <c r="G30" s="100"/>
      <c r="H30" s="36"/>
      <c r="I30" s="37"/>
    </row>
    <row r="31" spans="1:9" x14ac:dyDescent="0.25">
      <c r="A31" s="52" t="s">
        <v>14</v>
      </c>
      <c r="B31" s="53"/>
      <c r="C31" s="53"/>
      <c r="D31" s="53"/>
      <c r="E31" s="54"/>
      <c r="F31" s="55"/>
      <c r="G31" s="86"/>
      <c r="H31" s="36"/>
      <c r="I31" s="37"/>
    </row>
    <row r="32" spans="1:9" x14ac:dyDescent="0.25">
      <c r="A32" s="28" t="s">
        <v>15</v>
      </c>
      <c r="B32" s="29"/>
      <c r="C32" s="29"/>
      <c r="D32" s="29"/>
      <c r="E32" s="30"/>
      <c r="F32" s="31">
        <v>57283.199999999997</v>
      </c>
      <c r="G32" s="95"/>
      <c r="H32" s="98">
        <v>57283.199999999997</v>
      </c>
      <c r="I32" s="32"/>
    </row>
    <row r="33" spans="1:10" x14ac:dyDescent="0.25">
      <c r="A33" s="28" t="s">
        <v>16</v>
      </c>
      <c r="B33" s="29"/>
      <c r="C33" s="29"/>
      <c r="D33" s="29"/>
      <c r="E33" s="30"/>
      <c r="F33" s="31">
        <f>29357.64-3600+0.03</f>
        <v>25757.67</v>
      </c>
      <c r="G33" s="95"/>
      <c r="H33" s="98">
        <v>51038.39</v>
      </c>
      <c r="I33" s="32"/>
    </row>
    <row r="34" spans="1:10" x14ac:dyDescent="0.25">
      <c r="A34" s="28" t="s">
        <v>20</v>
      </c>
      <c r="B34" s="29"/>
      <c r="C34" s="29"/>
      <c r="D34" s="29"/>
      <c r="E34" s="30"/>
      <c r="F34" s="31"/>
      <c r="G34" s="95"/>
      <c r="H34" s="31"/>
      <c r="I34" s="95"/>
    </row>
    <row r="35" spans="1:10" x14ac:dyDescent="0.25">
      <c r="A35" s="28" t="s">
        <v>27</v>
      </c>
      <c r="B35" s="29"/>
      <c r="C35" s="29"/>
      <c r="D35" s="29"/>
      <c r="E35" s="30"/>
      <c r="F35" s="31">
        <f>F23+F32+F33+F34</f>
        <v>260332.38</v>
      </c>
      <c r="G35" s="95"/>
      <c r="H35" s="31">
        <f>H23+H32+H33+H34</f>
        <v>279303.94</v>
      </c>
      <c r="I35" s="95"/>
      <c r="J35" s="11"/>
    </row>
    <row r="36" spans="1:10" x14ac:dyDescent="0.25">
      <c r="A36" s="12" t="s">
        <v>28</v>
      </c>
      <c r="B36" s="13"/>
      <c r="C36" s="13"/>
      <c r="D36" s="13"/>
      <c r="E36" s="14"/>
      <c r="F36" s="31">
        <f>F37+F38+F39</f>
        <v>19131.09</v>
      </c>
      <c r="G36" s="95"/>
      <c r="H36" s="31">
        <f>H37+H38+H39</f>
        <v>21171.88</v>
      </c>
      <c r="I36" s="95"/>
    </row>
    <row r="37" spans="1:10" x14ac:dyDescent="0.25">
      <c r="A37" s="15" t="s">
        <v>29</v>
      </c>
      <c r="B37" s="16"/>
      <c r="C37" s="16"/>
      <c r="D37" s="16"/>
      <c r="E37" s="17"/>
      <c r="F37" s="26">
        <v>8568.7199999999993</v>
      </c>
      <c r="G37" s="27"/>
      <c r="H37" s="26">
        <v>8432.92</v>
      </c>
      <c r="I37" s="27"/>
    </row>
    <row r="38" spans="1:10" x14ac:dyDescent="0.25">
      <c r="A38" s="15" t="s">
        <v>30</v>
      </c>
      <c r="B38" s="16"/>
      <c r="C38" s="16"/>
      <c r="D38" s="16"/>
      <c r="E38" s="17"/>
      <c r="F38" s="26">
        <v>1372.83</v>
      </c>
      <c r="G38" s="27"/>
      <c r="H38" s="26">
        <v>8692.84</v>
      </c>
      <c r="I38" s="27"/>
    </row>
    <row r="39" spans="1:10" x14ac:dyDescent="0.25">
      <c r="A39" s="23" t="s">
        <v>31</v>
      </c>
      <c r="B39" s="24"/>
      <c r="C39" s="24"/>
      <c r="D39" s="24"/>
      <c r="E39" s="25"/>
      <c r="F39" s="26">
        <v>9189.5400000000009</v>
      </c>
      <c r="G39" s="27"/>
      <c r="H39" s="26">
        <v>4046.12</v>
      </c>
      <c r="I39" s="27"/>
    </row>
    <row r="40" spans="1:10" x14ac:dyDescent="0.25">
      <c r="A40" s="28" t="s">
        <v>26</v>
      </c>
      <c r="B40" s="29"/>
      <c r="C40" s="29"/>
      <c r="D40" s="29"/>
      <c r="E40" s="30"/>
      <c r="F40" s="31">
        <f>F35+F36</f>
        <v>279463.47000000003</v>
      </c>
      <c r="G40" s="32"/>
      <c r="H40" s="31">
        <f>H35+H36</f>
        <v>300475.82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32</v>
      </c>
      <c r="B42" s="18"/>
      <c r="C42" s="18"/>
      <c r="D42" s="18"/>
      <c r="E42" s="18"/>
      <c r="F42" s="19"/>
      <c r="G42" s="20"/>
      <c r="H42" s="22" t="s">
        <v>33</v>
      </c>
      <c r="I42" s="20"/>
    </row>
  </sheetData>
  <mergeCells count="92">
    <mergeCell ref="A35:E35"/>
    <mergeCell ref="F35:G35"/>
    <mergeCell ref="H35:I35"/>
    <mergeCell ref="A33:E33"/>
    <mergeCell ref="F33:G33"/>
    <mergeCell ref="A34:E34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2023-03-13T07:04:55Z</dcterms:modified>
</cp:coreProperties>
</file>