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2г\Лицевые счета\ГОРОД\пер.Силовой\"/>
    </mc:Choice>
  </mc:AlternateContent>
  <xr:revisionPtr revIDLastSave="0" documentId="13_ncr:1_{EDC3BDD1-22BF-4310-840A-7EE4020D1F7C}" xr6:coauthVersionLast="47" xr6:coauthVersionMax="47" xr10:uidLastSave="{00000000-0000-0000-0000-000000000000}"/>
  <bookViews>
    <workbookView xWindow="-120" yWindow="-120" windowWidth="25440" windowHeight="1539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9" l="1"/>
  <c r="D28" i="2"/>
  <c r="C28" i="2"/>
  <c r="D12" i="1"/>
  <c r="C12" i="1"/>
  <c r="D12" i="6"/>
  <c r="C12" i="6"/>
  <c r="D24" i="2"/>
  <c r="D8" i="1"/>
  <c r="C20" i="2" l="1"/>
  <c r="C10" i="9" l="1"/>
  <c r="D6" i="1"/>
  <c r="D6" i="9" l="1"/>
  <c r="D10" i="9" s="1"/>
  <c r="D12" i="9" s="1"/>
  <c r="D14" i="9" s="1"/>
  <c r="C15" i="2"/>
  <c r="C13" i="2" l="1"/>
  <c r="D6" i="6" l="1"/>
  <c r="D8" i="6" s="1"/>
  <c r="C9" i="2"/>
  <c r="D9" i="2" s="1"/>
  <c r="D13" i="2" s="1"/>
  <c r="D15" i="2" s="1"/>
  <c r="D20" i="2" s="1"/>
  <c r="D22" i="2" s="1"/>
  <c r="D6" i="3" l="1"/>
  <c r="M9" i="5" l="1"/>
  <c r="K9" i="5"/>
  <c r="N23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L9" i="5"/>
  <c r="J9" i="5"/>
  <c r="I9" i="5"/>
  <c r="H9" i="5"/>
  <c r="G9" i="5"/>
  <c r="F9" i="5"/>
  <c r="E9" i="5"/>
  <c r="D9" i="5"/>
  <c r="C9" i="5"/>
  <c r="B9" i="5"/>
  <c r="N8" i="5"/>
  <c r="N12" i="5"/>
  <c r="M14" i="5"/>
  <c r="L14" i="5"/>
  <c r="K14" i="5"/>
  <c r="J14" i="5"/>
  <c r="I14" i="5"/>
  <c r="H14" i="5"/>
  <c r="G14" i="5"/>
  <c r="F14" i="5"/>
  <c r="E14" i="5"/>
  <c r="D14" i="5"/>
  <c r="C14" i="5"/>
  <c r="M4" i="5"/>
  <c r="L4" i="5"/>
  <c r="K4" i="5"/>
  <c r="J4" i="5"/>
  <c r="I4" i="5"/>
  <c r="H4" i="5"/>
  <c r="G4" i="5"/>
  <c r="F4" i="5"/>
  <c r="E4" i="5"/>
  <c r="D4" i="5"/>
  <c r="C4" i="5"/>
  <c r="B4" i="5"/>
  <c r="B14" i="5"/>
  <c r="D25" i="5" l="1"/>
  <c r="C25" i="5"/>
  <c r="B25" i="5"/>
  <c r="M25" i="5"/>
  <c r="L25" i="5"/>
  <c r="K25" i="5"/>
  <c r="J25" i="5"/>
  <c r="I25" i="5"/>
  <c r="H25" i="5"/>
  <c r="G25" i="5"/>
  <c r="F25" i="5"/>
  <c r="E25" i="5"/>
  <c r="N19" i="5"/>
  <c r="N7" i="5"/>
  <c r="N24" i="5"/>
  <c r="N13" i="5"/>
  <c r="N6" i="5"/>
  <c r="N5" i="5"/>
  <c r="N4" i="5" l="1"/>
  <c r="N11" i="5" l="1"/>
  <c r="N10" i="5"/>
  <c r="N15" i="5" l="1"/>
  <c r="N16" i="5"/>
  <c r="N14" i="5"/>
  <c r="N9" i="5" l="1"/>
  <c r="N25" i="5" s="1"/>
</calcChain>
</file>

<file path=xl/sharedStrings.xml><?xml version="1.0" encoding="utf-8"?>
<sst xmlns="http://schemas.openxmlformats.org/spreadsheetml/2006/main" count="148" uniqueCount="94">
  <si>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</si>
  <si>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</si>
  <si>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</si>
  <si>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</si>
  <si>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</si>
  <si>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</si>
  <si>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</si>
  <si>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</si>
  <si>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</si>
  <si>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</si>
  <si>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</si>
  <si>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</si>
  <si>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</si>
  <si>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</si>
  <si>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</si>
  <si>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</si>
  <si>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</si>
  <si>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</si>
  <si>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</si>
  <si>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</si>
  <si>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</si>
  <si>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</si>
  <si>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</si>
  <si>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</si>
  <si>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</si>
  <si>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</si>
  <si>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</si>
  <si>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</si>
  <si>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</si>
  <si>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</si>
  <si>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</si>
  <si>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</si>
  <si>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</si>
  <si>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</si>
  <si>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</si>
  <si>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</si>
  <si>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</si>
  <si>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</si>
  <si>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пер.Силовой,26</t>
  </si>
  <si>
    <t>вывоз крупногабаритного мусора</t>
  </si>
  <si>
    <t>уборка придомовой территории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</si>
  <si>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</si>
  <si>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</si>
  <si>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</si>
  <si>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</si>
  <si>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</si>
  <si>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</si>
  <si>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</si>
  <si>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</si>
  <si>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 xml:space="preserve">                   Выполнение работ по заявлениям жителей</t>
  </si>
  <si>
    <t>пер.Силовой,26.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</si>
  <si>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</si>
  <si>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</si>
  <si>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</si>
  <si>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5.ОДН:</t>
  </si>
  <si>
    <t>ХВС</t>
  </si>
  <si>
    <t>ГВС</t>
  </si>
  <si>
    <t>Эл.энергия</t>
  </si>
  <si>
    <t>6.ТБО</t>
  </si>
  <si>
    <t>7. Расходы по содержанию УК</t>
  </si>
  <si>
    <t>Директор ООО УК "Аркада"</t>
  </si>
  <si>
    <t>Лицевой счет. Сводный расчет  2022г</t>
  </si>
  <si>
    <t>Лицевой счёт  2022г</t>
  </si>
  <si>
    <t>Очистка кровли крыши</t>
  </si>
  <si>
    <t>Лицевой счёт 2022г</t>
  </si>
  <si>
    <t>Очистка кровли от снега</t>
  </si>
  <si>
    <t>Автовышка 1час</t>
  </si>
  <si>
    <t>Итого за февраль</t>
  </si>
  <si>
    <t>Замена светильника 15вт</t>
  </si>
  <si>
    <t>Очистка снега на крыше. Течь с чердака</t>
  </si>
  <si>
    <t>Очистка кровли от снега и наледи (Головчанский)</t>
  </si>
  <si>
    <t>Итого за март</t>
  </si>
  <si>
    <t>Наклейки Вас обслуживает, Курение запрещено</t>
  </si>
  <si>
    <t>Техническое обслуживание подъездного освещения</t>
  </si>
  <si>
    <t>Покраска ограждений газонов</t>
  </si>
  <si>
    <t>Вывод воды для полива</t>
  </si>
  <si>
    <t xml:space="preserve">Покраска скамеек </t>
  </si>
  <si>
    <t>Покраска бордюр</t>
  </si>
  <si>
    <t>Итого за май</t>
  </si>
  <si>
    <t xml:space="preserve">Замена адресных табличек </t>
  </si>
  <si>
    <t xml:space="preserve">Стоимость табличек 2шт </t>
  </si>
  <si>
    <t>Покраска водостоков</t>
  </si>
  <si>
    <t>Итого за июнь</t>
  </si>
  <si>
    <t>Скос травы на придомовой территории</t>
  </si>
  <si>
    <t>Замазка и железнение подъездного крыльца Подъезд №1,2</t>
  </si>
  <si>
    <t>Запуск системы отопления</t>
  </si>
  <si>
    <t>Замена лампочек 2шт Подъезд №1</t>
  </si>
  <si>
    <t>Ревизия светильника. Замена лампочки 7вт. Подъезд №1</t>
  </si>
  <si>
    <t>Итого за сентябрь</t>
  </si>
  <si>
    <t>Запуск подъездного отопления</t>
  </si>
  <si>
    <t xml:space="preserve">Развоздушка в подвале </t>
  </si>
  <si>
    <t>Итого за октябрь</t>
  </si>
  <si>
    <t>Ремонт дифлектора</t>
  </si>
  <si>
    <t>Уборка снега на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</si>
</sst>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1" fillId="0" borderId="8" xfId="0" applyFon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8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2" fontId="7" fillId="0" borderId="0" xfId="0" applyNumberFormat="1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14" fontId="0" fillId="0" borderId="3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1" xfId="0" applyFont="1" applyBorder="1"/>
    <xf numFmtId="0" fontId="10" fillId="0" borderId="1" xfId="0" applyFont="1" applyBorder="1"/>
    <xf numFmtId="2" fontId="9" fillId="0" borderId="1" xfId="0" applyNumberFormat="1" applyFont="1" applyBorder="1" applyAlignment="1">
      <alignment wrapText="1"/>
    </xf>
    <xf numFmtId="2" fontId="10" fillId="0" borderId="1" xfId="0" applyNumberFormat="1" applyFont="1" applyBorder="1"/>
    <xf numFmtId="2" fontId="9" fillId="0" borderId="1" xfId="0" applyNumberFormat="1" applyFont="1" applyBorder="1"/>
    <xf numFmtId="0" fontId="9" fillId="0" borderId="0" xfId="0" applyFont="1"/>
    <xf numFmtId="0" fontId="10" fillId="0" borderId="1" xfId="0" applyFont="1" applyBorder="1" applyAlignment="1">
      <alignment horizontal="left" wrapText="1"/>
    </xf>
    <xf numFmtId="0" fontId="10" fillId="0" borderId="4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9" fillId="0" borderId="2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9" fillId="0" borderId="5" xfId="0" applyFont="1" applyBorder="1"/>
    <xf numFmtId="0" fontId="10" fillId="0" borderId="8" xfId="0" applyFont="1" applyBorder="1"/>
    <xf numFmtId="0" fontId="9" fillId="0" borderId="6" xfId="0" applyFont="1" applyBorder="1"/>
    <xf numFmtId="0" fontId="9" fillId="0" borderId="9" xfId="0" applyFont="1" applyBorder="1"/>
    <xf numFmtId="0" fontId="11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2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workbookViewId="0">
      <selection activeCell="D13" sqref="D13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85" t="s">
        <v>62</v>
      </c>
      <c r="C1" s="85"/>
      <c r="D1" s="85"/>
      <c r="E1" s="6"/>
      <c r="F1" s="6"/>
      <c r="G1" s="6"/>
      <c r="H1" s="6"/>
    </row>
    <row r="2" spans="1:8" ht="15.75" x14ac:dyDescent="0.25">
      <c r="A2" s="1"/>
      <c r="B2" s="2" t="s">
        <v>38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84" t="s">
        <v>4</v>
      </c>
      <c r="C3" s="84"/>
      <c r="D3" s="84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53"/>
      <c r="B5" s="56" t="s">
        <v>8</v>
      </c>
      <c r="C5" s="53"/>
      <c r="D5" s="53"/>
      <c r="E5" s="1"/>
      <c r="F5" s="1"/>
      <c r="G5" s="1"/>
      <c r="H5" s="1"/>
    </row>
    <row r="6" spans="1:8" x14ac:dyDescent="0.25">
      <c r="A6" s="54">
        <v>1</v>
      </c>
      <c r="B6" s="54" t="s">
        <v>75</v>
      </c>
      <c r="C6" s="54">
        <v>902</v>
      </c>
      <c r="D6" s="56">
        <f>C6</f>
        <v>902</v>
      </c>
      <c r="E6" s="1"/>
      <c r="F6" s="1"/>
    </row>
    <row r="7" spans="1:8" x14ac:dyDescent="0.25">
      <c r="A7" s="54"/>
      <c r="B7" s="56" t="s">
        <v>12</v>
      </c>
      <c r="C7" s="54"/>
      <c r="D7" s="56"/>
      <c r="E7" s="1"/>
      <c r="F7" s="1"/>
    </row>
    <row r="8" spans="1:8" x14ac:dyDescent="0.25">
      <c r="A8" s="54">
        <v>1</v>
      </c>
      <c r="B8" s="54" t="s">
        <v>85</v>
      </c>
      <c r="C8" s="54">
        <v>372</v>
      </c>
      <c r="D8" s="56">
        <f>C8+D6</f>
        <v>1274</v>
      </c>
      <c r="E8" s="1"/>
      <c r="F8" s="1"/>
    </row>
    <row r="9" spans="1:8" x14ac:dyDescent="0.25">
      <c r="A9" s="54"/>
      <c r="B9" s="56" t="s">
        <v>13</v>
      </c>
      <c r="C9" s="54"/>
      <c r="D9" s="56"/>
      <c r="E9" s="1"/>
      <c r="F9" s="1"/>
    </row>
    <row r="10" spans="1:8" x14ac:dyDescent="0.25">
      <c r="A10" s="54">
        <v>1</v>
      </c>
      <c r="B10" s="54" t="s">
        <v>89</v>
      </c>
      <c r="C10" s="54">
        <v>372</v>
      </c>
      <c r="D10" s="56"/>
      <c r="E10" s="1"/>
      <c r="F10" s="1"/>
    </row>
    <row r="11" spans="1:8" x14ac:dyDescent="0.25">
      <c r="A11" s="54">
        <v>2</v>
      </c>
      <c r="B11" s="54" t="s">
        <v>90</v>
      </c>
      <c r="C11" s="54">
        <v>372</v>
      </c>
      <c r="D11" s="54"/>
      <c r="E11" s="1"/>
      <c r="F11" s="1"/>
    </row>
    <row r="12" spans="1:8" x14ac:dyDescent="0.25">
      <c r="A12" s="54"/>
      <c r="B12" s="56" t="s">
        <v>91</v>
      </c>
      <c r="C12" s="56">
        <f>SUM(C10:C11)</f>
        <v>744</v>
      </c>
      <c r="D12" s="56">
        <f>C12+D8</f>
        <v>2018</v>
      </c>
      <c r="E12" s="1"/>
      <c r="F12" s="1"/>
    </row>
    <row r="13" spans="1:8" s="5" customFormat="1" x14ac:dyDescent="0.25">
      <c r="A13" s="56"/>
      <c r="B13" s="56"/>
      <c r="C13" s="56"/>
      <c r="D13" s="56"/>
      <c r="E13" s="4"/>
      <c r="F13" s="4"/>
    </row>
    <row r="14" spans="1:8" s="5" customFormat="1" x14ac:dyDescent="0.25">
      <c r="A14" s="56"/>
      <c r="B14" s="56"/>
      <c r="C14" s="56"/>
      <c r="D14" s="56"/>
      <c r="E14" s="4"/>
      <c r="F14" s="4"/>
    </row>
    <row r="15" spans="1:8" x14ac:dyDescent="0.25">
      <c r="A15" s="54"/>
      <c r="B15" s="54"/>
      <c r="C15" s="54"/>
      <c r="D15" s="54"/>
      <c r="E15" s="1"/>
      <c r="F15" s="1"/>
    </row>
    <row r="16" spans="1:8" x14ac:dyDescent="0.25">
      <c r="A16" s="54"/>
      <c r="B16" s="54"/>
      <c r="C16" s="54"/>
      <c r="D16" s="54"/>
      <c r="E16" s="1"/>
      <c r="F16" s="1"/>
    </row>
    <row r="17" spans="1:6" x14ac:dyDescent="0.25">
      <c r="A17" s="56"/>
      <c r="B17" s="56"/>
      <c r="C17" s="56"/>
      <c r="D17" s="56"/>
      <c r="E17" s="1"/>
      <c r="F17" s="1"/>
    </row>
    <row r="18" spans="1:6" x14ac:dyDescent="0.25">
      <c r="A18" s="54"/>
      <c r="B18" s="56"/>
      <c r="C18" s="54"/>
      <c r="D18" s="54"/>
      <c r="E18" s="1"/>
      <c r="F18" s="1"/>
    </row>
    <row r="19" spans="1:6" x14ac:dyDescent="0.25">
      <c r="A19" s="54"/>
      <c r="B19" s="54"/>
      <c r="C19" s="54"/>
      <c r="D19" s="54"/>
      <c r="E19" s="1"/>
      <c r="F19" s="1"/>
    </row>
    <row r="20" spans="1:6" s="5" customFormat="1" x14ac:dyDescent="0.25">
      <c r="A20" s="54"/>
      <c r="B20" s="54"/>
      <c r="C20" s="54"/>
      <c r="D20" s="56"/>
      <c r="E20" s="4"/>
      <c r="F20" s="4"/>
    </row>
    <row r="21" spans="1:6" s="5" customFormat="1" x14ac:dyDescent="0.25">
      <c r="A21" s="54"/>
      <c r="B21" s="54"/>
      <c r="C21" s="54"/>
      <c r="D21" s="54"/>
      <c r="E21" s="4"/>
      <c r="F21" s="4"/>
    </row>
    <row r="22" spans="1:6" x14ac:dyDescent="0.25">
      <c r="A22" s="54"/>
      <c r="B22" s="54"/>
      <c r="C22" s="54"/>
      <c r="D22" s="54"/>
      <c r="E22" s="1"/>
      <c r="F22" s="1"/>
    </row>
    <row r="23" spans="1:6" x14ac:dyDescent="0.25">
      <c r="A23" s="54"/>
      <c r="B23" s="54"/>
      <c r="C23" s="54"/>
      <c r="D23" s="54"/>
      <c r="E23" s="1"/>
      <c r="F23" s="1"/>
    </row>
    <row r="24" spans="1:6" x14ac:dyDescent="0.25">
      <c r="A24" s="54"/>
      <c r="B24" s="54"/>
      <c r="C24" s="54"/>
      <c r="D24" s="56"/>
      <c r="E24" s="1"/>
      <c r="F24" s="1"/>
    </row>
    <row r="25" spans="1:6" x14ac:dyDescent="0.25">
      <c r="A25" s="54"/>
      <c r="B25" s="56"/>
      <c r="C25" s="56"/>
      <c r="D25" s="56"/>
      <c r="E25" s="1"/>
      <c r="F25" s="1"/>
    </row>
    <row r="26" spans="1:6" x14ac:dyDescent="0.25">
      <c r="A26" s="54"/>
      <c r="B26" s="65"/>
      <c r="C26" s="54"/>
      <c r="D26" s="54"/>
      <c r="E26" s="1"/>
      <c r="F26" s="1"/>
    </row>
    <row r="27" spans="1:6" x14ac:dyDescent="0.25">
      <c r="A27" s="54"/>
      <c r="B27" s="54"/>
      <c r="C27" s="54"/>
      <c r="D27" s="54"/>
      <c r="E27" s="1"/>
      <c r="F27" s="1"/>
    </row>
    <row r="28" spans="1:6" s="5" customFormat="1" x14ac:dyDescent="0.25">
      <c r="A28" s="56"/>
      <c r="B28" s="54"/>
      <c r="C28" s="54"/>
      <c r="D28" s="56"/>
      <c r="E28" s="4"/>
      <c r="F28" s="4"/>
    </row>
    <row r="29" spans="1:6" s="5" customFormat="1" x14ac:dyDescent="0.25">
      <c r="A29" s="56"/>
      <c r="B29" s="54"/>
      <c r="C29" s="54"/>
      <c r="D29" s="56"/>
      <c r="E29" s="4"/>
      <c r="F29" s="4"/>
    </row>
    <row r="30" spans="1:6" x14ac:dyDescent="0.25">
      <c r="A30" s="54"/>
      <c r="B30" s="65"/>
      <c r="C30" s="56"/>
      <c r="D30" s="56"/>
      <c r="E30" s="1"/>
      <c r="F30" s="1"/>
    </row>
    <row r="31" spans="1:6" x14ac:dyDescent="0.25">
      <c r="A31" s="54"/>
      <c r="B31" s="56"/>
      <c r="C31" s="54"/>
      <c r="D31" s="54"/>
      <c r="E31" s="1"/>
      <c r="F31" s="1"/>
    </row>
    <row r="32" spans="1:6" x14ac:dyDescent="0.25">
      <c r="A32" s="54"/>
      <c r="B32" s="54"/>
      <c r="C32" s="54"/>
      <c r="D32" s="54"/>
      <c r="E32" s="1"/>
      <c r="F32" s="1"/>
    </row>
    <row r="33" spans="1:6" x14ac:dyDescent="0.25">
      <c r="A33" s="54"/>
      <c r="B33" s="54"/>
      <c r="C33" s="54"/>
      <c r="D33" s="56"/>
      <c r="E33" s="1"/>
      <c r="F33" s="1"/>
    </row>
    <row r="34" spans="1:6" x14ac:dyDescent="0.25">
      <c r="A34" s="54"/>
      <c r="B34" s="54"/>
      <c r="C34" s="54"/>
      <c r="D34" s="54"/>
      <c r="E34" s="1"/>
      <c r="F34" s="1"/>
    </row>
    <row r="35" spans="1:6" x14ac:dyDescent="0.25">
      <c r="A35" s="54"/>
      <c r="B35" s="54"/>
      <c r="C35" s="54"/>
      <c r="D35" s="66"/>
      <c r="E35" s="1"/>
      <c r="F35" s="1"/>
    </row>
    <row r="36" spans="1:6" x14ac:dyDescent="0.25">
      <c r="A36" s="54"/>
      <c r="B36" s="67"/>
      <c r="C36" s="54"/>
      <c r="D36" s="66"/>
      <c r="E36" s="1"/>
      <c r="F36" s="1"/>
    </row>
    <row r="37" spans="1:6" x14ac:dyDescent="0.25">
      <c r="A37" s="54"/>
      <c r="B37" s="68"/>
      <c r="C37" s="54"/>
      <c r="D37" s="69"/>
      <c r="E37" s="1"/>
      <c r="F37" s="1"/>
    </row>
    <row r="38" spans="1:6" x14ac:dyDescent="0.25">
      <c r="A38" s="11"/>
      <c r="B38" s="11"/>
      <c r="C38" s="11"/>
      <c r="D38" s="16"/>
      <c r="E38" s="1"/>
      <c r="F38" s="1"/>
    </row>
    <row r="39" spans="1:6" x14ac:dyDescent="0.25">
      <c r="A39" s="11"/>
      <c r="B39" s="15"/>
      <c r="C39" s="11"/>
      <c r="D39" s="16"/>
      <c r="E39" s="1"/>
      <c r="F39" s="1"/>
    </row>
    <row r="40" spans="1:6" x14ac:dyDescent="0.25">
      <c r="A40" s="11"/>
      <c r="B40" s="15"/>
      <c r="C40" s="11"/>
      <c r="D40" s="16"/>
      <c r="E40" s="1"/>
      <c r="F40" s="1"/>
    </row>
    <row r="41" spans="1:6" x14ac:dyDescent="0.25">
      <c r="A41" s="11"/>
      <c r="B41" s="17"/>
      <c r="C41" s="3"/>
      <c r="D41" s="18"/>
      <c r="E41" s="1"/>
      <c r="F41" s="1"/>
    </row>
    <row r="42" spans="1:6" x14ac:dyDescent="0.25">
      <c r="A42" s="11"/>
      <c r="B42" s="17"/>
      <c r="C42" s="3"/>
      <c r="D42" s="18"/>
      <c r="E42" s="1"/>
      <c r="F42" s="1"/>
    </row>
    <row r="43" spans="1:6" x14ac:dyDescent="0.25">
      <c r="A43" s="11"/>
      <c r="B43" s="11"/>
      <c r="C43" s="11"/>
      <c r="D43" s="3"/>
      <c r="E43" s="1"/>
      <c r="F43" s="1"/>
    </row>
    <row r="44" spans="1:6" x14ac:dyDescent="0.25">
      <c r="A44" s="11"/>
      <c r="B44" s="31"/>
      <c r="C44" s="11"/>
      <c r="D44" s="11"/>
      <c r="E44" s="1"/>
      <c r="F44" s="1"/>
    </row>
    <row r="45" spans="1:6" x14ac:dyDescent="0.25">
      <c r="A45" s="11"/>
      <c r="B45" s="3"/>
      <c r="C45" s="3"/>
      <c r="D45" s="3"/>
      <c r="E45" s="1"/>
      <c r="F45" s="1"/>
    </row>
    <row r="46" spans="1:6" x14ac:dyDescent="0.25">
      <c r="A46" s="3"/>
      <c r="B46" s="3"/>
      <c r="C46" s="3"/>
      <c r="D46" s="11"/>
      <c r="E46" s="1"/>
      <c r="F46" s="1"/>
    </row>
    <row r="47" spans="1:6" x14ac:dyDescent="0.25">
      <c r="A47" s="11"/>
      <c r="B47" s="11"/>
      <c r="C47" s="11"/>
      <c r="D47" s="3"/>
      <c r="E47" s="1"/>
      <c r="F47" s="1"/>
    </row>
    <row r="48" spans="1:6" x14ac:dyDescent="0.25">
      <c r="A48" s="11"/>
      <c r="B48" s="11"/>
      <c r="C48" s="11"/>
      <c r="D48" s="11"/>
      <c r="E48" s="1"/>
      <c r="F48" s="1"/>
    </row>
    <row r="49" spans="1:6" x14ac:dyDescent="0.25">
      <c r="A49" s="11"/>
      <c r="B49" s="11"/>
      <c r="C49" s="11"/>
      <c r="D49" s="11"/>
      <c r="E49" s="1"/>
      <c r="F49" s="1"/>
    </row>
    <row r="50" spans="1:6" x14ac:dyDescent="0.25">
      <c r="A50" s="11"/>
      <c r="B50" s="31"/>
      <c r="C50" s="11"/>
      <c r="D50" s="11"/>
      <c r="E50" s="1"/>
      <c r="F50" s="1"/>
    </row>
    <row r="51" spans="1:6" x14ac:dyDescent="0.25">
      <c r="A51" s="11"/>
      <c r="B51" s="3"/>
      <c r="C51" s="3"/>
      <c r="D51" s="3"/>
      <c r="E51" s="1"/>
      <c r="F51" s="1"/>
    </row>
    <row r="52" spans="1:6" x14ac:dyDescent="0.25">
      <c r="A52" s="11"/>
      <c r="B52" s="3"/>
      <c r="C52" s="11"/>
      <c r="D52" s="11"/>
      <c r="E52" s="1"/>
      <c r="F52" s="1"/>
    </row>
    <row r="53" spans="1:6" x14ac:dyDescent="0.25">
      <c r="A53" s="11"/>
      <c r="B53" s="11"/>
      <c r="C53" s="11"/>
      <c r="D53" s="11"/>
      <c r="E53" s="1"/>
      <c r="F53" s="1"/>
    </row>
    <row r="54" spans="1:6" x14ac:dyDescent="0.25">
      <c r="A54" s="11"/>
      <c r="B54" s="31"/>
      <c r="C54" s="11"/>
      <c r="D54" s="11"/>
      <c r="E54" s="1"/>
      <c r="F54" s="1"/>
    </row>
    <row r="55" spans="1:6" x14ac:dyDescent="0.25">
      <c r="A55" s="11"/>
      <c r="B55" s="3"/>
      <c r="C55" s="3"/>
      <c r="D55" s="3"/>
      <c r="E55" s="1"/>
      <c r="F55" s="1"/>
    </row>
    <row r="56" spans="1:6" x14ac:dyDescent="0.25">
      <c r="A56" s="11"/>
      <c r="B56" s="3"/>
      <c r="C56" s="11"/>
      <c r="D56" s="11"/>
      <c r="E56" s="1"/>
      <c r="F56" s="1"/>
    </row>
    <row r="57" spans="1:6" x14ac:dyDescent="0.25">
      <c r="A57" s="11"/>
      <c r="B57" s="11"/>
      <c r="C57" s="11"/>
      <c r="D57" s="11"/>
      <c r="E57" s="1"/>
      <c r="F57" s="1"/>
    </row>
    <row r="58" spans="1:6" x14ac:dyDescent="0.25">
      <c r="A58" s="11"/>
      <c r="B58" s="11"/>
      <c r="C58" s="11"/>
      <c r="D58" s="11"/>
      <c r="E58" s="1"/>
      <c r="F58" s="1"/>
    </row>
    <row r="59" spans="1:6" x14ac:dyDescent="0.25">
      <c r="A59" s="11"/>
      <c r="B59" s="11"/>
      <c r="C59" s="11"/>
      <c r="D59" s="11"/>
      <c r="E59" s="1"/>
      <c r="F59" s="1"/>
    </row>
    <row r="60" spans="1:6" x14ac:dyDescent="0.25">
      <c r="A60" s="11"/>
      <c r="B60" s="31"/>
      <c r="C60" s="11"/>
      <c r="D60" s="11"/>
      <c r="E60" s="1"/>
      <c r="F60" s="1"/>
    </row>
    <row r="61" spans="1:6" x14ac:dyDescent="0.25">
      <c r="A61" s="11"/>
      <c r="B61" s="3"/>
      <c r="C61" s="3"/>
      <c r="D61" s="3"/>
      <c r="E61" s="1"/>
      <c r="F61" s="1"/>
    </row>
    <row r="62" spans="1:6" x14ac:dyDescent="0.25">
      <c r="A62" s="11"/>
      <c r="B62" s="3"/>
      <c r="C62" s="11"/>
      <c r="D62" s="11"/>
      <c r="E62" s="1"/>
      <c r="F62" s="1"/>
    </row>
    <row r="63" spans="1:6" x14ac:dyDescent="0.25">
      <c r="A63" s="11"/>
      <c r="B63" s="31"/>
      <c r="C63" s="11"/>
      <c r="D63" s="11"/>
      <c r="E63" s="1"/>
      <c r="F63" s="1"/>
    </row>
    <row r="64" spans="1:6" x14ac:dyDescent="0.25">
      <c r="A64" s="11"/>
      <c r="B64" s="3"/>
      <c r="C64" s="3"/>
      <c r="D64" s="3"/>
      <c r="E64" s="1"/>
      <c r="F64" s="1"/>
    </row>
    <row r="65" spans="1:6" x14ac:dyDescent="0.25">
      <c r="A65" s="11"/>
      <c r="B65" s="3"/>
      <c r="C65" s="11"/>
      <c r="D65" s="11"/>
      <c r="E65" s="1"/>
      <c r="F65" s="1"/>
    </row>
    <row r="66" spans="1:6" x14ac:dyDescent="0.25">
      <c r="A66" s="11"/>
      <c r="B66" s="11"/>
      <c r="C66" s="11"/>
      <c r="D66" s="11"/>
      <c r="E66" s="1"/>
      <c r="F66" s="1"/>
    </row>
    <row r="67" spans="1:6" x14ac:dyDescent="0.25">
      <c r="A67" s="11"/>
      <c r="B67" s="11"/>
      <c r="C67" s="11"/>
      <c r="D67" s="11"/>
      <c r="E67" s="1"/>
      <c r="F67" s="1"/>
    </row>
    <row r="68" spans="1:6" x14ac:dyDescent="0.25">
      <c r="A68" s="11"/>
      <c r="B68" s="11"/>
      <c r="C68" s="11"/>
      <c r="D68" s="3"/>
      <c r="E68" s="1"/>
      <c r="F68" s="1"/>
    </row>
    <row r="69" spans="1:6" x14ac:dyDescent="0.25">
      <c r="A69" s="11"/>
      <c r="B69" s="11"/>
      <c r="C69" s="11"/>
      <c r="D69" s="11"/>
      <c r="E69" s="1"/>
      <c r="F69" s="1"/>
    </row>
    <row r="70" spans="1:6" x14ac:dyDescent="0.25">
      <c r="A70" s="11"/>
      <c r="B70" s="3"/>
      <c r="C70" s="3"/>
      <c r="D70" s="3"/>
      <c r="E70" s="1"/>
      <c r="F70" s="1"/>
    </row>
    <row r="71" spans="1:6" x14ac:dyDescent="0.25">
      <c r="A71" s="11"/>
      <c r="B71" s="3"/>
      <c r="C71" s="11"/>
      <c r="D71" s="13"/>
    </row>
    <row r="72" spans="1:6" x14ac:dyDescent="0.25">
      <c r="A72" s="11"/>
      <c r="B72" s="11"/>
      <c r="C72" s="11"/>
      <c r="D72" s="13"/>
    </row>
    <row r="73" spans="1:6" x14ac:dyDescent="0.25">
      <c r="A73" s="11"/>
      <c r="B73" s="11"/>
      <c r="C73" s="11"/>
      <c r="D73" s="13"/>
    </row>
    <row r="74" spans="1:6" x14ac:dyDescent="0.25">
      <c r="A74" s="11"/>
      <c r="B74" s="11"/>
      <c r="C74" s="11"/>
      <c r="D74" s="13"/>
    </row>
    <row r="75" spans="1:6" x14ac:dyDescent="0.25">
      <c r="A75" s="11"/>
      <c r="B75" s="11"/>
      <c r="C75" s="11"/>
      <c r="D75" s="13"/>
    </row>
    <row r="76" spans="1:6" x14ac:dyDescent="0.25">
      <c r="A76" s="13"/>
      <c r="B76" s="3"/>
      <c r="C76" s="12"/>
      <c r="D76" s="12"/>
    </row>
    <row r="77" spans="1:6" x14ac:dyDescent="0.25">
      <c r="A77" s="13"/>
      <c r="B77" s="3"/>
      <c r="C77" s="13"/>
      <c r="D77" s="13"/>
    </row>
    <row r="78" spans="1:6" x14ac:dyDescent="0.25">
      <c r="A78" s="11"/>
      <c r="B78" s="11"/>
      <c r="C78" s="11"/>
      <c r="D78" s="13"/>
    </row>
    <row r="79" spans="1:6" x14ac:dyDescent="0.25">
      <c r="A79" s="11"/>
      <c r="B79" s="11"/>
      <c r="C79" s="11"/>
      <c r="D79" s="13"/>
    </row>
    <row r="80" spans="1:6" x14ac:dyDescent="0.25">
      <c r="A80" s="11"/>
      <c r="B80" s="11"/>
      <c r="C80" s="11"/>
      <c r="D80" s="13"/>
    </row>
    <row r="81" spans="1:4" x14ac:dyDescent="0.25">
      <c r="A81" s="11"/>
      <c r="B81" s="11"/>
      <c r="C81" s="11"/>
      <c r="D81" s="13"/>
    </row>
    <row r="82" spans="1:4" x14ac:dyDescent="0.25">
      <c r="A82" s="13"/>
      <c r="B82" s="3"/>
      <c r="C82" s="12"/>
      <c r="D82" s="12"/>
    </row>
    <row r="83" spans="1:4" x14ac:dyDescent="0.25">
      <c r="A83" s="13"/>
      <c r="B83" s="3"/>
      <c r="C83" s="13"/>
      <c r="D83" s="13"/>
    </row>
    <row r="84" spans="1:4" x14ac:dyDescent="0.25">
      <c r="A84" s="11"/>
      <c r="B84" s="11"/>
      <c r="C84" s="11"/>
      <c r="D84" s="13"/>
    </row>
    <row r="85" spans="1:4" x14ac:dyDescent="0.25">
      <c r="A85" s="11"/>
      <c r="B85" s="11"/>
      <c r="C85" s="11"/>
      <c r="D85" s="13"/>
    </row>
    <row r="86" spans="1:4" x14ac:dyDescent="0.25">
      <c r="A86" s="11"/>
      <c r="B86" s="11"/>
      <c r="C86" s="11"/>
      <c r="D86" s="13"/>
    </row>
    <row r="87" spans="1:4" x14ac:dyDescent="0.25">
      <c r="B87" s="29"/>
      <c r="C87" s="14"/>
      <c r="D87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workbookViewId="0">
      <selection activeCell="D29" sqref="D29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15.95" customHeight="1" x14ac:dyDescent="0.35">
      <c r="A1" s="1"/>
      <c r="B1" s="86" t="s">
        <v>62</v>
      </c>
      <c r="C1" s="86"/>
      <c r="D1" s="86"/>
      <c r="E1" s="6"/>
      <c r="F1" s="6"/>
      <c r="G1" s="6"/>
      <c r="H1" s="6"/>
    </row>
    <row r="2" spans="1:8" ht="15.95" customHeight="1" x14ac:dyDescent="0.25">
      <c r="A2" s="1"/>
      <c r="B2" s="2" t="s">
        <v>38</v>
      </c>
      <c r="C2" s="28"/>
      <c r="D2" s="28"/>
      <c r="E2" s="1"/>
      <c r="F2" s="1"/>
      <c r="G2" s="1"/>
      <c r="H2" s="1"/>
    </row>
    <row r="3" spans="1:8" ht="15.95" customHeight="1" x14ac:dyDescent="0.25">
      <c r="A3" s="1"/>
      <c r="B3" s="86" t="s">
        <v>6</v>
      </c>
      <c r="C3" s="86"/>
      <c r="D3" s="86"/>
      <c r="E3" s="1"/>
      <c r="F3" s="1"/>
      <c r="G3" s="1"/>
      <c r="H3" s="1"/>
    </row>
    <row r="4" spans="1:8" ht="15.95" customHeight="1" x14ac:dyDescent="0.25">
      <c r="A4" s="1"/>
      <c r="B4" s="50"/>
      <c r="C4" s="50"/>
      <c r="D4" s="50"/>
      <c r="E4" s="1"/>
      <c r="F4" s="1"/>
      <c r="G4" s="1"/>
      <c r="H4" s="1"/>
    </row>
    <row r="5" spans="1:8" x14ac:dyDescent="0.25">
      <c r="A5" s="7"/>
      <c r="B5" s="8" t="s">
        <v>0</v>
      </c>
      <c r="C5" s="7" t="s">
        <v>1</v>
      </c>
      <c r="D5" s="8" t="s">
        <v>26</v>
      </c>
      <c r="E5" s="1"/>
      <c r="F5" s="1"/>
      <c r="G5" s="1"/>
      <c r="H5" s="1"/>
    </row>
    <row r="6" spans="1:8" x14ac:dyDescent="0.25">
      <c r="A6" s="53"/>
      <c r="B6" s="56" t="s">
        <v>5</v>
      </c>
      <c r="C6" s="53"/>
      <c r="D6" s="53"/>
      <c r="E6" s="1"/>
      <c r="F6" s="1"/>
      <c r="G6" s="1"/>
      <c r="H6" s="1"/>
    </row>
    <row r="7" spans="1:8" x14ac:dyDescent="0.25">
      <c r="A7" s="53">
        <v>1</v>
      </c>
      <c r="B7" s="54" t="s">
        <v>65</v>
      </c>
      <c r="C7" s="54">
        <v>372</v>
      </c>
      <c r="D7" s="56"/>
      <c r="E7" s="1"/>
      <c r="F7" s="1"/>
      <c r="G7" s="1"/>
      <c r="H7" s="1"/>
    </row>
    <row r="8" spans="1:8" s="4" customFormat="1" x14ac:dyDescent="0.25">
      <c r="A8" s="56">
        <v>2</v>
      </c>
      <c r="B8" s="54" t="s">
        <v>66</v>
      </c>
      <c r="C8" s="54">
        <v>1725</v>
      </c>
      <c r="D8" s="56"/>
      <c r="F8" s="1"/>
    </row>
    <row r="9" spans="1:8" s="4" customFormat="1" x14ac:dyDescent="0.25">
      <c r="A9" s="54"/>
      <c r="B9" s="56" t="s">
        <v>67</v>
      </c>
      <c r="C9" s="54">
        <f>SUM(C7:C8)</f>
        <v>2097</v>
      </c>
      <c r="D9" s="56">
        <f>C9</f>
        <v>2097</v>
      </c>
    </row>
    <row r="10" spans="1:8" s="1" customFormat="1" ht="15" customHeight="1" x14ac:dyDescent="0.25">
      <c r="A10" s="54"/>
      <c r="B10" s="56" t="s">
        <v>3</v>
      </c>
      <c r="C10" s="54"/>
      <c r="D10" s="54"/>
    </row>
    <row r="11" spans="1:8" s="1" customFormat="1" ht="15" customHeight="1" x14ac:dyDescent="0.25">
      <c r="A11" s="54">
        <v>1</v>
      </c>
      <c r="B11" s="54" t="s">
        <v>69</v>
      </c>
      <c r="C11" s="54">
        <v>432</v>
      </c>
      <c r="D11" s="56"/>
    </row>
    <row r="12" spans="1:8" s="1" customFormat="1" ht="15" customHeight="1" x14ac:dyDescent="0.25">
      <c r="A12" s="54">
        <v>2</v>
      </c>
      <c r="B12" s="54" t="s">
        <v>70</v>
      </c>
      <c r="C12" s="54">
        <v>3200</v>
      </c>
      <c r="D12" s="54"/>
    </row>
    <row r="13" spans="1:8" s="1" customFormat="1" x14ac:dyDescent="0.25">
      <c r="A13" s="54"/>
      <c r="B13" s="56" t="s">
        <v>71</v>
      </c>
      <c r="C13" s="56">
        <f>SUM(C11:C12)</f>
        <v>3632</v>
      </c>
      <c r="D13" s="56">
        <f>C13+D9</f>
        <v>5729</v>
      </c>
    </row>
    <row r="14" spans="1:8" s="1" customFormat="1" x14ac:dyDescent="0.25">
      <c r="A14" s="54"/>
      <c r="B14" s="56" t="s">
        <v>7</v>
      </c>
      <c r="C14" s="54"/>
      <c r="D14" s="56"/>
    </row>
    <row r="15" spans="1:8" s="1" customFormat="1" x14ac:dyDescent="0.25">
      <c r="A15" s="54">
        <v>1</v>
      </c>
      <c r="B15" s="54" t="s">
        <v>72</v>
      </c>
      <c r="C15" s="54">
        <f>166+95</f>
        <v>261</v>
      </c>
      <c r="D15" s="56">
        <f>C15+D13</f>
        <v>5990</v>
      </c>
    </row>
    <row r="16" spans="1:8" s="4" customFormat="1" x14ac:dyDescent="0.25">
      <c r="A16" s="54"/>
      <c r="B16" s="56" t="s">
        <v>9</v>
      </c>
      <c r="C16" s="54"/>
      <c r="D16" s="56"/>
    </row>
    <row r="17" spans="1:4" s="4" customFormat="1" x14ac:dyDescent="0.25">
      <c r="A17" s="56">
        <v>1</v>
      </c>
      <c r="B17" s="54" t="s">
        <v>79</v>
      </c>
      <c r="C17" s="54">
        <v>249.24</v>
      </c>
      <c r="D17" s="56"/>
    </row>
    <row r="18" spans="1:4" s="1" customFormat="1" x14ac:dyDescent="0.25">
      <c r="A18" s="54">
        <v>2</v>
      </c>
      <c r="B18" s="54" t="s">
        <v>80</v>
      </c>
      <c r="C18" s="54">
        <v>912</v>
      </c>
      <c r="D18" s="56"/>
    </row>
    <row r="19" spans="1:4" s="1" customFormat="1" x14ac:dyDescent="0.25">
      <c r="A19" s="54">
        <v>3</v>
      </c>
      <c r="B19" s="54" t="s">
        <v>81</v>
      </c>
      <c r="C19" s="54">
        <v>350</v>
      </c>
      <c r="D19" s="56"/>
    </row>
    <row r="20" spans="1:4" s="1" customFormat="1" x14ac:dyDescent="0.25">
      <c r="A20" s="54"/>
      <c r="B20" s="56" t="s">
        <v>82</v>
      </c>
      <c r="C20" s="56">
        <f>SUM(C17:C19)</f>
        <v>1511.24</v>
      </c>
      <c r="D20" s="56">
        <f>C20+D15</f>
        <v>7501.24</v>
      </c>
    </row>
    <row r="21" spans="1:4" s="1" customFormat="1" x14ac:dyDescent="0.25">
      <c r="A21" s="54"/>
      <c r="B21" s="56" t="s">
        <v>11</v>
      </c>
      <c r="C21" s="54"/>
      <c r="D21" s="56"/>
    </row>
    <row r="22" spans="1:4" s="4" customFormat="1" ht="30" x14ac:dyDescent="0.25">
      <c r="A22" s="56">
        <v>1</v>
      </c>
      <c r="B22" s="54" t="s">
        <v>84</v>
      </c>
      <c r="C22" s="56">
        <v>10490</v>
      </c>
      <c r="D22" s="56">
        <f>C22+D20</f>
        <v>17991.239999999998</v>
      </c>
    </row>
    <row r="23" spans="1:4" s="1" customFormat="1" x14ac:dyDescent="0.25">
      <c r="A23" s="54"/>
      <c r="B23" s="56" t="s">
        <v>12</v>
      </c>
      <c r="C23" s="54"/>
      <c r="D23" s="54"/>
    </row>
    <row r="24" spans="1:4" s="1" customFormat="1" x14ac:dyDescent="0.25">
      <c r="A24" s="54">
        <v>1</v>
      </c>
      <c r="B24" s="54" t="s">
        <v>81</v>
      </c>
      <c r="C24" s="54">
        <v>338.64</v>
      </c>
      <c r="D24" s="56">
        <f>C24+D22</f>
        <v>18329.879999999997</v>
      </c>
    </row>
    <row r="25" spans="1:4" s="1" customFormat="1" x14ac:dyDescent="0.25">
      <c r="A25" s="54"/>
      <c r="B25" s="56" t="s">
        <v>13</v>
      </c>
      <c r="C25" s="56"/>
      <c r="D25" s="56"/>
    </row>
    <row r="26" spans="1:4" s="1" customFormat="1" x14ac:dyDescent="0.25">
      <c r="A26" s="54">
        <v>1</v>
      </c>
      <c r="B26" s="54" t="s">
        <v>92</v>
      </c>
      <c r="C26" s="54">
        <v>1144.8</v>
      </c>
      <c r="D26" s="56"/>
    </row>
    <row r="27" spans="1:4" s="1" customFormat="1" ht="15.75" customHeight="1" x14ac:dyDescent="0.25">
      <c r="A27" s="54">
        <v>2</v>
      </c>
      <c r="B27" s="54" t="s">
        <v>66</v>
      </c>
      <c r="C27" s="54">
        <v>1725</v>
      </c>
      <c r="D27" s="54"/>
    </row>
    <row r="28" spans="1:4" s="1" customFormat="1" x14ac:dyDescent="0.25">
      <c r="A28" s="54"/>
      <c r="B28" s="56" t="s">
        <v>91</v>
      </c>
      <c r="C28" s="56">
        <f>SUM(C26:C27)</f>
        <v>2869.8</v>
      </c>
      <c r="D28" s="56">
        <f>C28+D24</f>
        <v>21199.679999999997</v>
      </c>
    </row>
    <row r="29" spans="1:4" s="1" customFormat="1" x14ac:dyDescent="0.25">
      <c r="A29" s="54"/>
      <c r="B29" s="54"/>
      <c r="C29" s="56"/>
      <c r="D29" s="56"/>
    </row>
    <row r="30" spans="1:4" x14ac:dyDescent="0.25">
      <c r="A30" s="59"/>
      <c r="B30" s="56"/>
      <c r="C30" s="59"/>
      <c r="D30" s="59"/>
    </row>
    <row r="31" spans="1:4" x14ac:dyDescent="0.25">
      <c r="A31" s="59"/>
      <c r="B31" s="54"/>
      <c r="C31" s="59"/>
      <c r="D31" s="59"/>
    </row>
    <row r="32" spans="1:4" x14ac:dyDescent="0.25">
      <c r="A32" s="13"/>
      <c r="B32" s="11"/>
      <c r="C32" s="13"/>
      <c r="D32" s="13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  <row r="35" spans="1:4" x14ac:dyDescent="0.25">
      <c r="A35" s="13"/>
      <c r="B35" s="3"/>
      <c r="C35" s="13"/>
      <c r="D35" s="13"/>
    </row>
    <row r="36" spans="1:4" x14ac:dyDescent="0.25">
      <c r="A36" s="13"/>
      <c r="B36" s="11"/>
      <c r="C36" s="13"/>
      <c r="D36" s="13"/>
    </row>
    <row r="37" spans="1:4" x14ac:dyDescent="0.25">
      <c r="A37" s="13"/>
      <c r="B37" s="3"/>
      <c r="C37" s="12"/>
      <c r="D37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1"/>
  <sheetViews>
    <sheetView workbookViewId="0">
      <selection activeCell="D13" sqref="D13"/>
    </sheetView>
  </sheetViews>
  <sheetFormatPr defaultRowHeight="15" x14ac:dyDescent="0.25"/>
  <cols>
    <col min="1" max="1" width="4.28515625" customWidth="1"/>
    <col min="2" max="2" width="46" customWidth="1"/>
    <col min="4" max="4" width="9.5703125" bestFit="1" customWidth="1"/>
  </cols>
  <sheetData>
    <row r="1" spans="1:4" ht="15.75" x14ac:dyDescent="0.25">
      <c r="A1" s="1"/>
      <c r="B1" s="86" t="s">
        <v>62</v>
      </c>
      <c r="C1" s="86"/>
      <c r="D1" s="86"/>
    </row>
    <row r="2" spans="1:4" ht="15.75" x14ac:dyDescent="0.25">
      <c r="A2" s="1"/>
      <c r="B2" s="2" t="s">
        <v>38</v>
      </c>
      <c r="C2" s="28"/>
      <c r="D2" s="28"/>
    </row>
    <row r="3" spans="1:4" ht="15.75" x14ac:dyDescent="0.25">
      <c r="A3" s="1"/>
      <c r="B3" s="86" t="s">
        <v>34</v>
      </c>
      <c r="C3" s="86"/>
      <c r="D3" s="86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7"/>
      <c r="B5" s="3" t="s">
        <v>5</v>
      </c>
      <c r="C5" s="7"/>
      <c r="D5" s="7"/>
    </row>
    <row r="6" spans="1:4" x14ac:dyDescent="0.25">
      <c r="A6" s="53">
        <v>1</v>
      </c>
      <c r="B6" s="54" t="s">
        <v>68</v>
      </c>
      <c r="C6" s="55">
        <v>1172.76</v>
      </c>
      <c r="D6" s="56">
        <f>C6</f>
        <v>1172.76</v>
      </c>
    </row>
    <row r="7" spans="1:4" x14ac:dyDescent="0.25">
      <c r="A7" s="53"/>
      <c r="B7" s="56" t="s">
        <v>7</v>
      </c>
      <c r="C7" s="57"/>
      <c r="D7" s="58"/>
    </row>
    <row r="8" spans="1:4" ht="30" x14ac:dyDescent="0.25">
      <c r="A8" s="53">
        <v>1</v>
      </c>
      <c r="B8" s="54" t="s">
        <v>73</v>
      </c>
      <c r="C8" s="55">
        <v>412</v>
      </c>
      <c r="D8" s="56">
        <f>C8+D6</f>
        <v>1584.76</v>
      </c>
    </row>
    <row r="9" spans="1:4" x14ac:dyDescent="0.25">
      <c r="A9" s="54"/>
      <c r="B9" s="56" t="s">
        <v>12</v>
      </c>
      <c r="C9" s="54"/>
      <c r="D9" s="56"/>
    </row>
    <row r="10" spans="1:4" x14ac:dyDescent="0.25">
      <c r="A10" s="53">
        <v>1</v>
      </c>
      <c r="B10" s="54" t="s">
        <v>86</v>
      </c>
      <c r="C10" s="54">
        <v>113</v>
      </c>
      <c r="D10" s="56"/>
    </row>
    <row r="11" spans="1:4" ht="30" x14ac:dyDescent="0.25">
      <c r="A11" s="53">
        <v>2</v>
      </c>
      <c r="B11" s="54" t="s">
        <v>87</v>
      </c>
      <c r="C11" s="54">
        <v>152.63999999999999</v>
      </c>
      <c r="D11" s="56"/>
    </row>
    <row r="12" spans="1:4" x14ac:dyDescent="0.25">
      <c r="A12" s="54"/>
      <c r="B12" s="56" t="s">
        <v>88</v>
      </c>
      <c r="C12" s="56">
        <f>SUM(C10:C11)</f>
        <v>265.64</v>
      </c>
      <c r="D12" s="56">
        <f>C12+D8</f>
        <v>1850.4</v>
      </c>
    </row>
    <row r="13" spans="1:4" x14ac:dyDescent="0.25">
      <c r="A13" s="54"/>
      <c r="B13" s="56"/>
      <c r="C13" s="54"/>
      <c r="D13" s="54"/>
    </row>
    <row r="14" spans="1:4" x14ac:dyDescent="0.25">
      <c r="A14" s="54"/>
      <c r="B14" s="54"/>
      <c r="C14" s="54"/>
      <c r="D14" s="56"/>
    </row>
    <row r="15" spans="1:4" x14ac:dyDescent="0.25">
      <c r="A15" s="54"/>
      <c r="B15" s="54"/>
      <c r="C15" s="54"/>
      <c r="D15" s="56"/>
    </row>
    <row r="16" spans="1:4" x14ac:dyDescent="0.25">
      <c r="A16" s="54"/>
      <c r="B16" s="56"/>
      <c r="C16" s="56"/>
      <c r="D16" s="56"/>
    </row>
    <row r="17" spans="1:4" x14ac:dyDescent="0.25">
      <c r="A17" s="54"/>
      <c r="B17" s="56"/>
      <c r="C17" s="54"/>
      <c r="D17" s="56"/>
    </row>
    <row r="18" spans="1:4" x14ac:dyDescent="0.25">
      <c r="A18" s="54"/>
      <c r="B18" s="54"/>
      <c r="C18" s="54"/>
      <c r="D18" s="56"/>
    </row>
    <row r="19" spans="1:4" x14ac:dyDescent="0.25">
      <c r="A19" s="54"/>
      <c r="B19" s="54"/>
      <c r="C19" s="54"/>
      <c r="D19" s="54"/>
    </row>
    <row r="20" spans="1:4" x14ac:dyDescent="0.25">
      <c r="A20" s="54"/>
      <c r="B20" s="56"/>
      <c r="C20" s="54"/>
      <c r="D20" s="56"/>
    </row>
    <row r="21" spans="1:4" x14ac:dyDescent="0.25">
      <c r="A21" s="54"/>
      <c r="B21" s="56"/>
      <c r="C21" s="54"/>
      <c r="D21" s="56"/>
    </row>
    <row r="22" spans="1:4" x14ac:dyDescent="0.25">
      <c r="A22" s="54"/>
      <c r="B22" s="54"/>
      <c r="C22" s="54"/>
      <c r="D22" s="56"/>
    </row>
    <row r="23" spans="1:4" x14ac:dyDescent="0.25">
      <c r="A23" s="54"/>
      <c r="B23" s="54"/>
      <c r="C23" s="54"/>
      <c r="D23" s="56"/>
    </row>
    <row r="24" spans="1:4" x14ac:dyDescent="0.25">
      <c r="A24" s="54"/>
      <c r="B24" s="56"/>
      <c r="C24" s="54"/>
      <c r="D24" s="56"/>
    </row>
    <row r="25" spans="1:4" x14ac:dyDescent="0.25">
      <c r="A25" s="54"/>
      <c r="B25" s="54"/>
      <c r="C25" s="54"/>
      <c r="D25" s="56"/>
    </row>
    <row r="26" spans="1:4" x14ac:dyDescent="0.25">
      <c r="A26" s="54"/>
      <c r="B26" s="54"/>
      <c r="C26" s="54"/>
      <c r="D26" s="56"/>
    </row>
    <row r="27" spans="1:4" x14ac:dyDescent="0.25">
      <c r="A27" s="56"/>
      <c r="B27" s="56"/>
      <c r="C27" s="54"/>
      <c r="D27" s="56"/>
    </row>
    <row r="28" spans="1:4" x14ac:dyDescent="0.25">
      <c r="A28" s="54"/>
      <c r="B28" s="56"/>
      <c r="C28" s="54"/>
      <c r="D28" s="56"/>
    </row>
    <row r="29" spans="1:4" x14ac:dyDescent="0.25">
      <c r="A29" s="54"/>
      <c r="B29" s="54"/>
      <c r="C29" s="54"/>
      <c r="D29" s="56"/>
    </row>
    <row r="30" spans="1:4" x14ac:dyDescent="0.25">
      <c r="A30" s="59"/>
      <c r="B30" s="56"/>
      <c r="C30" s="59"/>
      <c r="D30" s="60"/>
    </row>
    <row r="31" spans="1:4" x14ac:dyDescent="0.25">
      <c r="A31" s="59"/>
      <c r="B31" s="54"/>
      <c r="C31" s="59"/>
      <c r="D31" s="60"/>
    </row>
    <row r="32" spans="1:4" x14ac:dyDescent="0.25">
      <c r="A32" s="59"/>
      <c r="B32" s="56"/>
      <c r="C32" s="59"/>
      <c r="D32" s="60"/>
    </row>
    <row r="33" spans="1:4" x14ac:dyDescent="0.25">
      <c r="A33" s="59"/>
      <c r="B33" s="54"/>
      <c r="C33" s="59"/>
      <c r="D33" s="59"/>
    </row>
    <row r="34" spans="1:4" x14ac:dyDescent="0.25">
      <c r="A34" s="59"/>
      <c r="B34" s="54"/>
      <c r="C34" s="59"/>
      <c r="D34" s="60"/>
    </row>
    <row r="35" spans="1:4" x14ac:dyDescent="0.25">
      <c r="A35" s="59"/>
      <c r="B35" s="54"/>
      <c r="C35" s="59"/>
      <c r="D35" s="60"/>
    </row>
    <row r="36" spans="1:4" x14ac:dyDescent="0.25">
      <c r="A36" s="59"/>
      <c r="B36" s="54"/>
      <c r="C36" s="59"/>
      <c r="D36" s="59"/>
    </row>
    <row r="37" spans="1:4" x14ac:dyDescent="0.25">
      <c r="A37" s="59"/>
      <c r="B37" s="54"/>
      <c r="C37" s="59"/>
      <c r="D37" s="59"/>
    </row>
    <row r="38" spans="1:4" x14ac:dyDescent="0.25">
      <c r="A38" s="59"/>
      <c r="B38" s="56"/>
      <c r="C38" s="60"/>
      <c r="D38" s="60"/>
    </row>
    <row r="39" spans="1:4" x14ac:dyDescent="0.25">
      <c r="A39" s="59"/>
      <c r="B39" s="56"/>
      <c r="C39" s="59"/>
      <c r="D39" s="59"/>
    </row>
    <row r="40" spans="1:4" x14ac:dyDescent="0.25">
      <c r="A40" s="59"/>
      <c r="B40" s="54"/>
      <c r="C40" s="59"/>
      <c r="D40" s="59"/>
    </row>
    <row r="41" spans="1:4" x14ac:dyDescent="0.25">
      <c r="A41" s="59"/>
      <c r="B41" s="56"/>
      <c r="C41" s="60"/>
      <c r="D41" s="60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D7" sqref="D7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86" t="s">
        <v>62</v>
      </c>
      <c r="C1" s="86"/>
      <c r="D1" s="86"/>
      <c r="E1" s="6"/>
      <c r="F1" s="6"/>
      <c r="G1" s="6"/>
      <c r="H1" s="6"/>
    </row>
    <row r="2" spans="1:8" ht="15.95" customHeight="1" x14ac:dyDescent="0.25">
      <c r="A2" s="1"/>
      <c r="B2" s="87" t="s">
        <v>38</v>
      </c>
      <c r="C2" s="87"/>
      <c r="D2" s="87"/>
      <c r="E2" s="1"/>
      <c r="F2" s="1"/>
      <c r="G2" s="1"/>
      <c r="H2" s="1"/>
    </row>
    <row r="3" spans="1:8" ht="15.95" customHeight="1" x14ac:dyDescent="0.25">
      <c r="A3" s="1"/>
      <c r="B3" s="86" t="s">
        <v>35</v>
      </c>
      <c r="C3" s="86"/>
      <c r="D3" s="8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58"/>
      <c r="B5" s="56" t="s">
        <v>2</v>
      </c>
      <c r="C5" s="58"/>
      <c r="D5" s="58"/>
      <c r="E5" s="1"/>
      <c r="F5" s="1"/>
      <c r="G5" s="1"/>
      <c r="H5" s="1"/>
    </row>
    <row r="6" spans="1:8" x14ac:dyDescent="0.25">
      <c r="A6" s="54">
        <v>1</v>
      </c>
      <c r="B6" s="54" t="s">
        <v>63</v>
      </c>
      <c r="C6" s="71">
        <v>1500</v>
      </c>
      <c r="D6" s="56">
        <f>C6</f>
        <v>1500</v>
      </c>
    </row>
    <row r="7" spans="1:8" x14ac:dyDescent="0.25">
      <c r="A7" s="59"/>
      <c r="B7" s="60"/>
      <c r="C7" s="71"/>
      <c r="D7" s="60"/>
    </row>
    <row r="8" spans="1:8" x14ac:dyDescent="0.25">
      <c r="A8" s="59"/>
      <c r="B8" s="54"/>
      <c r="C8" s="71"/>
      <c r="D8" s="60"/>
    </row>
    <row r="9" spans="1:8" x14ac:dyDescent="0.25">
      <c r="A9" s="72"/>
      <c r="B9" s="83"/>
      <c r="C9" s="59"/>
      <c r="D9" s="60"/>
    </row>
    <row r="10" spans="1:8" x14ac:dyDescent="0.25">
      <c r="A10" s="74"/>
      <c r="B10" s="75"/>
      <c r="C10" s="76"/>
      <c r="D10" s="60"/>
    </row>
    <row r="11" spans="1:8" x14ac:dyDescent="0.25">
      <c r="A11" s="59"/>
      <c r="B11" s="54"/>
      <c r="C11" s="59"/>
      <c r="D11" s="59"/>
    </row>
    <row r="12" spans="1:8" x14ac:dyDescent="0.25">
      <c r="A12" s="59"/>
      <c r="B12" s="59"/>
      <c r="C12" s="59"/>
      <c r="D12" s="59"/>
    </row>
    <row r="13" spans="1:8" x14ac:dyDescent="0.25">
      <c r="A13" s="59"/>
      <c r="B13" s="59"/>
      <c r="C13" s="59"/>
      <c r="D13" s="60"/>
    </row>
    <row r="14" spans="1:8" x14ac:dyDescent="0.25">
      <c r="A14" s="59"/>
      <c r="B14" s="59"/>
      <c r="C14" s="60"/>
      <c r="D14" s="60"/>
    </row>
    <row r="15" spans="1:8" x14ac:dyDescent="0.25">
      <c r="A15" s="13"/>
      <c r="B15" s="13"/>
      <c r="C15" s="13"/>
      <c r="D15" s="12"/>
    </row>
    <row r="16" spans="1:8" x14ac:dyDescent="0.25">
      <c r="A16" s="13"/>
      <c r="B16" s="3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2"/>
    </row>
    <row r="19" spans="1:4" x14ac:dyDescent="0.25">
      <c r="A19" s="13"/>
      <c r="B19" s="13"/>
      <c r="C19" s="13"/>
      <c r="D19" s="13"/>
    </row>
    <row r="20" spans="1:4" x14ac:dyDescent="0.25">
      <c r="A20" s="13"/>
      <c r="B20" s="11"/>
      <c r="C20" s="13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2"/>
      <c r="C22" s="12"/>
      <c r="D22" s="12"/>
    </row>
    <row r="23" spans="1:4" x14ac:dyDescent="0.25">
      <c r="A23" s="13"/>
      <c r="B23" s="12"/>
      <c r="C23" s="13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11"/>
      <c r="C25" s="13"/>
      <c r="D25" s="12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D30" sqref="D30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86" t="s">
        <v>62</v>
      </c>
      <c r="C1" s="86"/>
      <c r="D1" s="86"/>
    </row>
    <row r="2" spans="1:4" ht="15.75" x14ac:dyDescent="0.25">
      <c r="A2" s="1"/>
      <c r="B2" s="87" t="s">
        <v>38</v>
      </c>
      <c r="C2" s="87"/>
      <c r="D2" s="87"/>
    </row>
    <row r="3" spans="1:4" ht="15.75" x14ac:dyDescent="0.25">
      <c r="A3" s="1"/>
      <c r="B3" s="86" t="s">
        <v>37</v>
      </c>
      <c r="C3" s="86"/>
      <c r="D3" s="86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58"/>
      <c r="B5" s="56"/>
      <c r="C5" s="58"/>
      <c r="D5" s="58"/>
    </row>
    <row r="6" spans="1:4" x14ac:dyDescent="0.25">
      <c r="A6" s="58"/>
      <c r="B6" s="54"/>
      <c r="C6" s="57"/>
      <c r="D6" s="58"/>
    </row>
    <row r="7" spans="1:4" x14ac:dyDescent="0.25">
      <c r="A7" s="58"/>
      <c r="B7" s="54"/>
      <c r="C7" s="57"/>
      <c r="D7" s="58"/>
    </row>
    <row r="8" spans="1:4" x14ac:dyDescent="0.25">
      <c r="A8" s="58"/>
      <c r="B8" s="56"/>
      <c r="C8" s="78"/>
      <c r="D8" s="58"/>
    </row>
    <row r="9" spans="1:4" x14ac:dyDescent="0.25">
      <c r="A9" s="56"/>
      <c r="B9" s="56"/>
      <c r="C9" s="79"/>
      <c r="D9" s="56"/>
    </row>
    <row r="10" spans="1:4" x14ac:dyDescent="0.25">
      <c r="A10" s="56"/>
      <c r="B10" s="54"/>
      <c r="C10" s="79"/>
      <c r="D10" s="56"/>
    </row>
    <row r="11" spans="1:4" x14ac:dyDescent="0.25">
      <c r="A11" s="56"/>
      <c r="B11" s="54"/>
      <c r="C11" s="79"/>
      <c r="D11" s="56"/>
    </row>
    <row r="12" spans="1:4" x14ac:dyDescent="0.25">
      <c r="A12" s="60"/>
      <c r="B12" s="60"/>
      <c r="C12" s="80"/>
      <c r="D12" s="60"/>
    </row>
    <row r="13" spans="1:4" x14ac:dyDescent="0.25">
      <c r="A13" s="59"/>
      <c r="B13" s="54"/>
      <c r="C13" s="71"/>
      <c r="D13" s="81"/>
    </row>
    <row r="14" spans="1:4" x14ac:dyDescent="0.25">
      <c r="A14" s="72"/>
      <c r="B14" s="73"/>
      <c r="C14" s="60"/>
      <c r="D14" s="60"/>
    </row>
    <row r="15" spans="1:4" x14ac:dyDescent="0.25">
      <c r="A15" s="74"/>
      <c r="B15" s="75"/>
      <c r="C15" s="76"/>
      <c r="D15" s="77"/>
    </row>
    <row r="16" spans="1:4" x14ac:dyDescent="0.25">
      <c r="A16" s="59"/>
      <c r="B16" s="54"/>
      <c r="C16" s="59"/>
      <c r="D16" s="59"/>
    </row>
    <row r="17" spans="1:4" x14ac:dyDescent="0.25">
      <c r="A17" s="59"/>
      <c r="B17" s="59"/>
      <c r="C17" s="59"/>
      <c r="D17" s="59"/>
    </row>
    <row r="18" spans="1:4" x14ac:dyDescent="0.25">
      <c r="A18" s="59"/>
      <c r="B18" s="59"/>
      <c r="C18" s="59"/>
      <c r="D18" s="59"/>
    </row>
    <row r="19" spans="1:4" x14ac:dyDescent="0.25">
      <c r="A19" s="59"/>
      <c r="B19" s="60"/>
      <c r="C19" s="60"/>
      <c r="D19" s="60"/>
    </row>
    <row r="20" spans="1:4" x14ac:dyDescent="0.25">
      <c r="A20" s="59"/>
      <c r="B20" s="60"/>
      <c r="C20" s="59"/>
      <c r="D20" s="59"/>
    </row>
    <row r="21" spans="1:4" x14ac:dyDescent="0.25">
      <c r="A21" s="59"/>
      <c r="B21" s="82"/>
      <c r="C21" s="59"/>
      <c r="D21" s="59"/>
    </row>
    <row r="22" spans="1:4" x14ac:dyDescent="0.25">
      <c r="A22" s="59"/>
      <c r="B22" s="59"/>
      <c r="C22" s="59"/>
      <c r="D22" s="59"/>
    </row>
    <row r="23" spans="1:4" x14ac:dyDescent="0.25">
      <c r="A23" s="59"/>
      <c r="B23" s="60"/>
      <c r="C23" s="60"/>
      <c r="D23" s="60"/>
    </row>
    <row r="24" spans="1:4" x14ac:dyDescent="0.25">
      <c r="A24" s="59"/>
      <c r="B24" s="60"/>
      <c r="C24" s="59"/>
      <c r="D24" s="59"/>
    </row>
    <row r="25" spans="1:4" x14ac:dyDescent="0.25">
      <c r="A25" s="59"/>
      <c r="B25" s="54"/>
      <c r="C25" s="59"/>
      <c r="D25" s="59"/>
    </row>
    <row r="26" spans="1:4" x14ac:dyDescent="0.25">
      <c r="A26" s="59"/>
      <c r="B26" s="54"/>
      <c r="C26" s="59"/>
      <c r="D26" s="59"/>
    </row>
    <row r="27" spans="1:4" x14ac:dyDescent="0.25">
      <c r="A27" s="59"/>
      <c r="B27" s="60"/>
      <c r="C27" s="60"/>
      <c r="D27" s="60"/>
    </row>
    <row r="28" spans="1:4" x14ac:dyDescent="0.25">
      <c r="A28" s="59"/>
      <c r="B28" s="60"/>
      <c r="C28" s="59"/>
      <c r="D28" s="59"/>
    </row>
    <row r="29" spans="1:4" x14ac:dyDescent="0.25">
      <c r="A29" s="59"/>
      <c r="B29" s="54"/>
      <c r="C29" s="59"/>
      <c r="D29" s="59"/>
    </row>
    <row r="30" spans="1:4" x14ac:dyDescent="0.25">
      <c r="A30" s="59"/>
      <c r="B30" s="54"/>
      <c r="C30" s="59"/>
      <c r="D30" s="60"/>
    </row>
    <row r="31" spans="1:4" x14ac:dyDescent="0.25">
      <c r="A31" s="59"/>
      <c r="B31" s="60"/>
      <c r="C31" s="60"/>
      <c r="D31" s="60"/>
    </row>
    <row r="32" spans="1:4" x14ac:dyDescent="0.25">
      <c r="A32" s="59"/>
      <c r="B32" s="59"/>
      <c r="C32" s="59"/>
      <c r="D32" s="59"/>
    </row>
    <row r="33" spans="1:4" x14ac:dyDescent="0.25">
      <c r="A33" s="59"/>
      <c r="B33" s="60"/>
      <c r="C33" s="60"/>
      <c r="D33" s="60"/>
    </row>
    <row r="34" spans="1:4" x14ac:dyDescent="0.25">
      <c r="A34" s="59"/>
      <c r="B34" s="60"/>
      <c r="C34" s="59"/>
      <c r="D34" s="59"/>
    </row>
    <row r="35" spans="1:4" x14ac:dyDescent="0.25">
      <c r="A35" s="59"/>
      <c r="B35" s="59"/>
      <c r="C35" s="59"/>
      <c r="D35" s="59"/>
    </row>
    <row r="36" spans="1:4" x14ac:dyDescent="0.25">
      <c r="A36" s="59"/>
      <c r="B36" s="60"/>
      <c r="C36" s="60"/>
      <c r="D36" s="60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B2" sqref="B2:D2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86" t="s">
        <v>64</v>
      </c>
      <c r="C1" s="86"/>
      <c r="D1" s="86"/>
      <c r="E1" s="6"/>
      <c r="F1" s="6"/>
      <c r="G1" s="6"/>
      <c r="H1" s="6"/>
    </row>
    <row r="2" spans="1:8" ht="15.75" x14ac:dyDescent="0.25">
      <c r="A2" s="1"/>
      <c r="B2" s="87" t="s">
        <v>38</v>
      </c>
      <c r="C2" s="87"/>
      <c r="D2" s="87"/>
      <c r="E2" s="1"/>
      <c r="F2" s="1"/>
      <c r="G2" s="1"/>
      <c r="H2" s="1"/>
    </row>
    <row r="3" spans="1:8" ht="15.75" x14ac:dyDescent="0.25">
      <c r="A3" s="1"/>
      <c r="B3" s="86" t="s">
        <v>36</v>
      </c>
      <c r="C3" s="86"/>
      <c r="D3" s="8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53"/>
      <c r="B5" s="70"/>
      <c r="C5" s="58"/>
      <c r="D5" s="53"/>
      <c r="E5" s="1"/>
      <c r="F5" s="1"/>
      <c r="G5" s="1"/>
      <c r="H5" s="1"/>
    </row>
    <row r="6" spans="1:8" s="1" customFormat="1" x14ac:dyDescent="0.25">
      <c r="A6" s="54"/>
      <c r="B6" s="54"/>
      <c r="C6" s="54"/>
      <c r="D6" s="56"/>
    </row>
    <row r="7" spans="1:8" s="1" customFormat="1" x14ac:dyDescent="0.25">
      <c r="A7" s="54"/>
      <c r="B7" s="54"/>
      <c r="C7" s="54"/>
      <c r="D7" s="61"/>
    </row>
    <row r="8" spans="1:8" s="5" customFormat="1" x14ac:dyDescent="0.25">
      <c r="A8" s="60"/>
      <c r="B8" s="60"/>
      <c r="C8" s="60"/>
      <c r="D8" s="62"/>
    </row>
    <row r="9" spans="1:8" x14ac:dyDescent="0.25">
      <c r="A9" s="59"/>
      <c r="B9" s="56"/>
      <c r="C9" s="59"/>
      <c r="D9" s="63"/>
    </row>
    <row r="10" spans="1:8" x14ac:dyDescent="0.25">
      <c r="A10" s="59"/>
      <c r="B10" s="54"/>
      <c r="C10" s="59"/>
      <c r="D10" s="62"/>
    </row>
    <row r="11" spans="1:8" s="5" customFormat="1" x14ac:dyDescent="0.25">
      <c r="A11" s="59"/>
      <c r="B11" s="56"/>
      <c r="C11" s="59"/>
      <c r="D11" s="62"/>
    </row>
    <row r="12" spans="1:8" x14ac:dyDescent="0.25">
      <c r="A12" s="59"/>
      <c r="B12" s="54"/>
      <c r="C12" s="59"/>
      <c r="D12" s="62"/>
    </row>
    <row r="13" spans="1:8" x14ac:dyDescent="0.25">
      <c r="A13" s="60"/>
      <c r="B13" s="56"/>
      <c r="C13" s="60"/>
      <c r="D13" s="62"/>
    </row>
    <row r="14" spans="1:8" x14ac:dyDescent="0.25">
      <c r="A14" s="60"/>
      <c r="B14" s="56"/>
      <c r="C14" s="60"/>
      <c r="D14" s="60"/>
    </row>
    <row r="15" spans="1:8" x14ac:dyDescent="0.25">
      <c r="A15" s="59"/>
      <c r="B15" s="54"/>
      <c r="C15" s="59"/>
      <c r="D15" s="59"/>
    </row>
    <row r="16" spans="1:8" x14ac:dyDescent="0.25">
      <c r="A16" s="59"/>
      <c r="B16" s="56"/>
      <c r="C16" s="60"/>
      <c r="D16" s="60"/>
    </row>
    <row r="17" spans="1:4" x14ac:dyDescent="0.25">
      <c r="A17" s="59"/>
      <c r="B17" s="56"/>
      <c r="C17" s="59"/>
      <c r="D17" s="59"/>
    </row>
    <row r="18" spans="1:4" x14ac:dyDescent="0.25">
      <c r="A18" s="59"/>
      <c r="B18" s="54"/>
      <c r="C18" s="59"/>
      <c r="D18" s="59"/>
    </row>
    <row r="19" spans="1:4" x14ac:dyDescent="0.25">
      <c r="A19" s="59"/>
      <c r="B19" s="56"/>
      <c r="C19" s="60"/>
      <c r="D19" s="60"/>
    </row>
    <row r="20" spans="1:4" x14ac:dyDescent="0.25">
      <c r="A20" s="59"/>
      <c r="B20" s="56"/>
      <c r="C20" s="60"/>
      <c r="D20" s="60"/>
    </row>
    <row r="21" spans="1:4" x14ac:dyDescent="0.25">
      <c r="A21" s="59"/>
      <c r="B21" s="54"/>
      <c r="C21" s="59"/>
      <c r="D21" s="59"/>
    </row>
    <row r="22" spans="1:4" x14ac:dyDescent="0.25">
      <c r="A22" s="59"/>
      <c r="B22" s="54"/>
      <c r="C22" s="59"/>
      <c r="D22" s="59"/>
    </row>
    <row r="23" spans="1:4" x14ac:dyDescent="0.25">
      <c r="A23" s="59"/>
      <c r="B23" s="56"/>
      <c r="C23" s="60"/>
      <c r="D23" s="60"/>
    </row>
    <row r="24" spans="1:4" x14ac:dyDescent="0.25">
      <c r="A24" s="59"/>
      <c r="B24" s="56"/>
      <c r="C24" s="59"/>
      <c r="D24" s="59"/>
    </row>
    <row r="25" spans="1:4" x14ac:dyDescent="0.25">
      <c r="A25" s="59"/>
      <c r="B25" s="54"/>
      <c r="C25" s="59"/>
      <c r="D25" s="59"/>
    </row>
    <row r="26" spans="1:4" x14ac:dyDescent="0.25">
      <c r="A26" s="59"/>
      <c r="B26" s="56"/>
      <c r="C26" s="60"/>
      <c r="D26" s="60"/>
    </row>
    <row r="27" spans="1:4" x14ac:dyDescent="0.25">
      <c r="A27" s="59"/>
      <c r="B27" s="56"/>
      <c r="C27" s="59"/>
      <c r="D27" s="59"/>
    </row>
    <row r="28" spans="1:4" x14ac:dyDescent="0.25">
      <c r="A28" s="59"/>
      <c r="B28" s="54"/>
      <c r="C28" s="59"/>
      <c r="D28" s="59"/>
    </row>
    <row r="29" spans="1:4" x14ac:dyDescent="0.25">
      <c r="A29" s="59"/>
      <c r="B29" s="56"/>
      <c r="C29" s="60"/>
      <c r="D29" s="60"/>
    </row>
    <row r="30" spans="1:4" x14ac:dyDescent="0.25">
      <c r="A30" s="59"/>
      <c r="B30" s="56"/>
      <c r="C30" s="59"/>
      <c r="D30" s="59"/>
    </row>
    <row r="31" spans="1:4" x14ac:dyDescent="0.25">
      <c r="A31" s="59"/>
      <c r="B31" s="54"/>
      <c r="C31" s="59"/>
      <c r="D31" s="60"/>
    </row>
    <row r="32" spans="1:4" x14ac:dyDescent="0.25">
      <c r="A32" s="59"/>
      <c r="B32" s="56"/>
      <c r="C32" s="60"/>
      <c r="D32" s="60"/>
    </row>
    <row r="33" spans="1:4" x14ac:dyDescent="0.25">
      <c r="A33" s="59"/>
      <c r="B33" s="54"/>
      <c r="C33" s="59"/>
      <c r="D33" s="59"/>
    </row>
    <row r="34" spans="1:4" x14ac:dyDescent="0.25">
      <c r="A34" s="59"/>
      <c r="B34" s="56"/>
      <c r="C34" s="60"/>
      <c r="D34" s="60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8"/>
  <sheetViews>
    <sheetView tabSelected="1" view="pageBreakPreview" zoomScale="60" workbookViewId="0">
      <selection activeCell="M25" sqref="M25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15.75" x14ac:dyDescent="0.25">
      <c r="A1" s="88" t="s">
        <v>61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15.75" x14ac:dyDescent="0.25">
      <c r="A2" s="2" t="s">
        <v>38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10" customFormat="1" ht="20.25" customHeight="1" x14ac:dyDescent="0.25">
      <c r="A3" s="8"/>
      <c r="B3" s="24" t="s">
        <v>2</v>
      </c>
      <c r="C3" s="24" t="s">
        <v>5</v>
      </c>
      <c r="D3" s="24" t="s">
        <v>3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4" t="s">
        <v>12</v>
      </c>
      <c r="K3" s="24" t="s">
        <v>13</v>
      </c>
      <c r="L3" s="24" t="s">
        <v>14</v>
      </c>
      <c r="M3" s="24" t="s">
        <v>15</v>
      </c>
      <c r="N3" s="20" t="s">
        <v>16</v>
      </c>
    </row>
    <row r="4" spans="1:14" ht="39.75" customHeight="1" x14ac:dyDescent="0.35">
      <c r="A4" s="25" t="s">
        <v>28</v>
      </c>
      <c r="B4" s="21">
        <f>B5+B6+B7+B8</f>
        <v>9860.98</v>
      </c>
      <c r="C4" s="33">
        <f t="shared" ref="C4:M4" si="0">C5+C6+C7+C8</f>
        <v>8272.98</v>
      </c>
      <c r="D4" s="21">
        <f t="shared" si="0"/>
        <v>10072.98</v>
      </c>
      <c r="E4" s="21">
        <f t="shared" si="0"/>
        <v>8272.98</v>
      </c>
      <c r="F4" s="21">
        <f t="shared" si="0"/>
        <v>8272.98</v>
      </c>
      <c r="G4" s="21">
        <f t="shared" si="0"/>
        <v>8272.98</v>
      </c>
      <c r="H4" s="21">
        <f t="shared" si="0"/>
        <v>12494.14</v>
      </c>
      <c r="I4" s="21">
        <f t="shared" si="0"/>
        <v>12494.14</v>
      </c>
      <c r="J4" s="21">
        <f t="shared" si="0"/>
        <v>12494.14</v>
      </c>
      <c r="K4" s="21">
        <f t="shared" si="0"/>
        <v>12494.14</v>
      </c>
      <c r="L4" s="21">
        <f t="shared" si="0"/>
        <v>12494.14</v>
      </c>
      <c r="M4" s="21">
        <f t="shared" si="0"/>
        <v>13667.72</v>
      </c>
      <c r="N4" s="21">
        <f t="shared" ref="N4:N24" si="1">SUM(B4:M4)</f>
        <v>129164.29999999999</v>
      </c>
    </row>
    <row r="5" spans="1:14" ht="39" customHeight="1" x14ac:dyDescent="0.35">
      <c r="A5" s="25" t="s">
        <v>17</v>
      </c>
      <c r="B5" s="22">
        <v>5079.8999999999996</v>
      </c>
      <c r="C5" s="22">
        <v>5079.8999999999996</v>
      </c>
      <c r="D5" s="22">
        <v>5079.8999999999996</v>
      </c>
      <c r="E5" s="22">
        <v>5079.8999999999996</v>
      </c>
      <c r="F5" s="22">
        <v>5079.8999999999996</v>
      </c>
      <c r="G5" s="22">
        <v>5079.8999999999996</v>
      </c>
      <c r="H5" s="22">
        <v>7837.56</v>
      </c>
      <c r="I5" s="22">
        <v>7837.56</v>
      </c>
      <c r="J5" s="22">
        <v>7837.56</v>
      </c>
      <c r="K5" s="22">
        <v>7837.56</v>
      </c>
      <c r="L5" s="22">
        <v>7837.56</v>
      </c>
      <c r="M5" s="22">
        <v>7837.56</v>
      </c>
      <c r="N5" s="22">
        <f t="shared" si="1"/>
        <v>77504.759999999995</v>
      </c>
    </row>
    <row r="6" spans="1:14" ht="60" customHeight="1" x14ac:dyDescent="0.35">
      <c r="A6" s="25" t="s">
        <v>39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>
        <f t="shared" si="1"/>
        <v>0</v>
      </c>
    </row>
    <row r="7" spans="1:14" ht="44.25" customHeight="1" x14ac:dyDescent="0.35">
      <c r="A7" s="25" t="s">
        <v>40</v>
      </c>
      <c r="B7" s="22">
        <v>3193.08</v>
      </c>
      <c r="C7" s="22">
        <v>3193.08</v>
      </c>
      <c r="D7" s="22">
        <v>3193.08</v>
      </c>
      <c r="E7" s="22">
        <v>3193.08</v>
      </c>
      <c r="F7" s="22">
        <v>3193.08</v>
      </c>
      <c r="G7" s="22">
        <v>3193.08</v>
      </c>
      <c r="H7" s="22">
        <v>4656.58</v>
      </c>
      <c r="I7" s="22">
        <v>4656.58</v>
      </c>
      <c r="J7" s="22">
        <v>4656.58</v>
      </c>
      <c r="K7" s="22">
        <v>4656.58</v>
      </c>
      <c r="L7" s="22">
        <v>4656.58</v>
      </c>
      <c r="M7" s="22">
        <v>4656.58</v>
      </c>
      <c r="N7" s="22">
        <f>SUM(B7:M7)</f>
        <v>47097.960000000006</v>
      </c>
    </row>
    <row r="8" spans="1:14" ht="44.25" customHeight="1" x14ac:dyDescent="0.35">
      <c r="A8" s="25" t="s">
        <v>32</v>
      </c>
      <c r="B8" s="22">
        <v>1588</v>
      </c>
      <c r="C8" s="22"/>
      <c r="D8" s="22">
        <v>1800</v>
      </c>
      <c r="E8" s="22"/>
      <c r="F8" s="22"/>
      <c r="G8" s="22"/>
      <c r="H8" s="22"/>
      <c r="I8" s="22"/>
      <c r="J8" s="22"/>
      <c r="K8" s="22"/>
      <c r="L8" s="22"/>
      <c r="M8" s="22">
        <v>1173.58</v>
      </c>
      <c r="N8" s="22">
        <f>SUM(B8:M8)</f>
        <v>4561.58</v>
      </c>
    </row>
    <row r="9" spans="1:14" ht="36" customHeight="1" x14ac:dyDescent="0.35">
      <c r="A9" s="26" t="s">
        <v>18</v>
      </c>
      <c r="B9" s="21">
        <f>B10+B11+B12+B13</f>
        <v>1500</v>
      </c>
      <c r="C9" s="21">
        <f t="shared" ref="C9:M9" si="2">C10+C11+C12+C13</f>
        <v>3269.76</v>
      </c>
      <c r="D9" s="21">
        <f t="shared" si="2"/>
        <v>4225.7700000000004</v>
      </c>
      <c r="E9" s="21">
        <f t="shared" si="2"/>
        <v>2656.1800000000003</v>
      </c>
      <c r="F9" s="21">
        <f t="shared" si="2"/>
        <v>1495.77</v>
      </c>
      <c r="G9" s="21">
        <f t="shared" si="2"/>
        <v>2900.65</v>
      </c>
      <c r="H9" s="21">
        <f t="shared" si="2"/>
        <v>593.77</v>
      </c>
      <c r="I9" s="21">
        <f t="shared" si="2"/>
        <v>11879.41</v>
      </c>
      <c r="J9" s="21">
        <f t="shared" si="2"/>
        <v>1570.05</v>
      </c>
      <c r="K9" s="21">
        <f t="shared" si="2"/>
        <v>3613.8</v>
      </c>
      <c r="L9" s="21">
        <f t="shared" si="2"/>
        <v>1389.41</v>
      </c>
      <c r="M9" s="21">
        <f t="shared" si="2"/>
        <v>2576.9499999999998</v>
      </c>
      <c r="N9" s="21">
        <f t="shared" si="1"/>
        <v>37671.520000000004</v>
      </c>
    </row>
    <row r="10" spans="1:14" ht="40.5" customHeight="1" x14ac:dyDescent="0.35">
      <c r="A10" s="25" t="s">
        <v>19</v>
      </c>
      <c r="B10" s="22"/>
      <c r="C10" s="22"/>
      <c r="D10" s="22"/>
      <c r="E10" s="22"/>
      <c r="F10" s="22">
        <v>902</v>
      </c>
      <c r="G10" s="22"/>
      <c r="H10" s="22"/>
      <c r="I10" s="22"/>
      <c r="J10" s="22">
        <v>372</v>
      </c>
      <c r="K10" s="22">
        <v>744</v>
      </c>
      <c r="L10" s="22"/>
      <c r="M10" s="22"/>
      <c r="N10" s="21">
        <f t="shared" si="1"/>
        <v>2018</v>
      </c>
    </row>
    <row r="11" spans="1:14" ht="45.75" customHeight="1" x14ac:dyDescent="0.35">
      <c r="A11" s="25" t="s">
        <v>20</v>
      </c>
      <c r="B11" s="23">
        <v>1500</v>
      </c>
      <c r="C11" s="22">
        <v>2097</v>
      </c>
      <c r="D11" s="22">
        <v>3632</v>
      </c>
      <c r="E11" s="22">
        <v>261</v>
      </c>
      <c r="F11" s="22"/>
      <c r="G11" s="22">
        <v>1511.24</v>
      </c>
      <c r="H11" s="22"/>
      <c r="I11" s="22">
        <v>10490</v>
      </c>
      <c r="J11" s="22">
        <v>338.64</v>
      </c>
      <c r="K11" s="22">
        <v>2869.8</v>
      </c>
      <c r="L11" s="22"/>
      <c r="M11" s="22"/>
      <c r="N11" s="21">
        <f t="shared" si="1"/>
        <v>22699.679999999997</v>
      </c>
    </row>
    <row r="12" spans="1:14" ht="45.75" customHeight="1" x14ac:dyDescent="0.35">
      <c r="A12" s="32" t="s">
        <v>30</v>
      </c>
      <c r="B12" s="23"/>
      <c r="C12" s="22">
        <v>1172.76</v>
      </c>
      <c r="D12" s="22"/>
      <c r="E12" s="22">
        <v>412</v>
      </c>
      <c r="F12" s="22"/>
      <c r="G12" s="22"/>
      <c r="H12" s="22"/>
      <c r="I12" s="22"/>
      <c r="J12" s="22">
        <v>265.64</v>
      </c>
      <c r="K12" s="22"/>
      <c r="L12" s="22"/>
      <c r="M12" s="22"/>
      <c r="N12" s="21">
        <f t="shared" si="1"/>
        <v>1850.4</v>
      </c>
    </row>
    <row r="13" spans="1:14" ht="21.75" customHeight="1" x14ac:dyDescent="0.35">
      <c r="A13" s="25" t="s">
        <v>21</v>
      </c>
      <c r="B13" s="22"/>
      <c r="C13" s="22"/>
      <c r="D13" s="22">
        <v>593.77</v>
      </c>
      <c r="E13" s="22">
        <v>1983.18</v>
      </c>
      <c r="F13" s="22">
        <v>593.77</v>
      </c>
      <c r="G13" s="22">
        <v>1389.41</v>
      </c>
      <c r="H13" s="22">
        <v>593.77</v>
      </c>
      <c r="I13" s="22">
        <v>1389.41</v>
      </c>
      <c r="J13" s="22">
        <v>593.77</v>
      </c>
      <c r="K13" s="22"/>
      <c r="L13" s="22">
        <v>1389.41</v>
      </c>
      <c r="M13" s="22">
        <v>2576.9499999999998</v>
      </c>
      <c r="N13" s="22">
        <f t="shared" si="1"/>
        <v>11103.439999999999</v>
      </c>
    </row>
    <row r="14" spans="1:14" ht="23.25" customHeight="1" x14ac:dyDescent="0.35">
      <c r="A14" s="26" t="s">
        <v>22</v>
      </c>
      <c r="B14" s="21">
        <f>B15+B16+B17</f>
        <v>0</v>
      </c>
      <c r="C14" s="21">
        <f t="shared" ref="C14:M14" si="3">C15+C16+C17</f>
        <v>0</v>
      </c>
      <c r="D14" s="21">
        <f t="shared" si="3"/>
        <v>0</v>
      </c>
      <c r="E14" s="21">
        <f t="shared" si="3"/>
        <v>0</v>
      </c>
      <c r="F14" s="21">
        <f t="shared" si="3"/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1"/>
        <v>0</v>
      </c>
    </row>
    <row r="15" spans="1:14" ht="42" customHeight="1" x14ac:dyDescent="0.35">
      <c r="A15" s="25" t="s">
        <v>23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>
        <f t="shared" si="1"/>
        <v>0</v>
      </c>
    </row>
    <row r="16" spans="1:14" ht="40.5" customHeight="1" x14ac:dyDescent="0.35">
      <c r="A16" s="25" t="s">
        <v>24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>
        <f t="shared" si="1"/>
        <v>0</v>
      </c>
    </row>
    <row r="17" spans="1:14" ht="40.5" customHeight="1" x14ac:dyDescent="0.35">
      <c r="A17" s="32" t="s">
        <v>31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>
        <f t="shared" si="1"/>
        <v>0</v>
      </c>
    </row>
    <row r="18" spans="1:14" ht="40.5" customHeight="1" x14ac:dyDescent="0.35">
      <c r="A18" s="49" t="s">
        <v>52</v>
      </c>
      <c r="B18" s="22"/>
      <c r="C18" s="22"/>
      <c r="D18" s="22"/>
      <c r="E18" s="22">
        <v>2019</v>
      </c>
      <c r="F18" s="22">
        <v>1221.1500000000001</v>
      </c>
      <c r="G18" s="22">
        <v>964</v>
      </c>
      <c r="H18" s="22">
        <v>505</v>
      </c>
      <c r="I18" s="22"/>
      <c r="J18" s="22"/>
      <c r="K18" s="22"/>
      <c r="L18" s="22">
        <v>625</v>
      </c>
      <c r="M18" s="22"/>
      <c r="N18" s="22">
        <f t="shared" si="1"/>
        <v>5334.15</v>
      </c>
    </row>
    <row r="19" spans="1:14" ht="40.5" customHeight="1" x14ac:dyDescent="0.35">
      <c r="A19" s="26" t="s">
        <v>54</v>
      </c>
      <c r="B19" s="21">
        <f>B20+B21+B22</f>
        <v>2969.61</v>
      </c>
      <c r="C19" s="21">
        <f t="shared" ref="C19:M19" si="4">C20+C21+C22</f>
        <v>3007.85</v>
      </c>
      <c r="D19" s="21">
        <f t="shared" si="4"/>
        <v>5252.73</v>
      </c>
      <c r="E19" s="21">
        <f t="shared" si="4"/>
        <v>4976.54</v>
      </c>
      <c r="F19" s="21">
        <f t="shared" si="4"/>
        <v>3779.0899999999997</v>
      </c>
      <c r="G19" s="21">
        <f t="shared" si="4"/>
        <v>938.06000000000006</v>
      </c>
      <c r="H19" s="21">
        <f t="shared" si="4"/>
        <v>3966</v>
      </c>
      <c r="I19" s="21">
        <f t="shared" si="4"/>
        <v>3392.73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ref="N19:N23" si="5">SUM(B19:M19)</f>
        <v>28282.61</v>
      </c>
    </row>
    <row r="20" spans="1:14" ht="40.5" customHeight="1" x14ac:dyDescent="0.35">
      <c r="A20" s="25" t="s">
        <v>55</v>
      </c>
      <c r="B20" s="22">
        <v>-952.64</v>
      </c>
      <c r="C20" s="22">
        <v>-148.85</v>
      </c>
      <c r="D20" s="22">
        <v>625.16999999999996</v>
      </c>
      <c r="E20" s="22">
        <v>357.24</v>
      </c>
      <c r="F20" s="22">
        <v>-267.93</v>
      </c>
      <c r="G20" s="22">
        <v>-506.09</v>
      </c>
      <c r="H20" s="22">
        <v>59.54</v>
      </c>
      <c r="I20" s="22">
        <v>357.24</v>
      </c>
      <c r="J20" s="22"/>
      <c r="K20" s="22"/>
      <c r="L20" s="22"/>
      <c r="M20" s="22"/>
      <c r="N20" s="22">
        <f t="shared" si="5"/>
        <v>-476.32000000000005</v>
      </c>
    </row>
    <row r="21" spans="1:14" ht="40.5" customHeight="1" x14ac:dyDescent="0.35">
      <c r="A21" s="25" t="s">
        <v>56</v>
      </c>
      <c r="B21" s="22">
        <v>1003.12</v>
      </c>
      <c r="C21" s="22">
        <v>1003.12</v>
      </c>
      <c r="D21" s="22">
        <v>1003.12</v>
      </c>
      <c r="E21" s="22">
        <v>1042.55</v>
      </c>
      <c r="F21" s="22">
        <v>1042.55</v>
      </c>
      <c r="G21" s="22">
        <v>1042.55</v>
      </c>
      <c r="H21" s="22">
        <v>1042.55</v>
      </c>
      <c r="I21" s="22">
        <v>1042.55</v>
      </c>
      <c r="J21" s="22"/>
      <c r="K21" s="22"/>
      <c r="L21" s="22"/>
      <c r="M21" s="22"/>
      <c r="N21" s="22">
        <f t="shared" si="5"/>
        <v>8222.11</v>
      </c>
    </row>
    <row r="22" spans="1:14" ht="40.5" customHeight="1" x14ac:dyDescent="0.35">
      <c r="A22" s="32" t="s">
        <v>57</v>
      </c>
      <c r="B22" s="22">
        <v>2919.13</v>
      </c>
      <c r="C22" s="22">
        <v>2153.58</v>
      </c>
      <c r="D22" s="22">
        <v>3624.44</v>
      </c>
      <c r="E22" s="22">
        <v>3576.75</v>
      </c>
      <c r="F22" s="22">
        <v>3004.47</v>
      </c>
      <c r="G22" s="22">
        <v>401.6</v>
      </c>
      <c r="H22" s="22">
        <v>2863.91</v>
      </c>
      <c r="I22" s="22">
        <v>1992.94</v>
      </c>
      <c r="J22" s="22"/>
      <c r="K22" s="22"/>
      <c r="L22" s="22"/>
      <c r="M22" s="22"/>
      <c r="N22" s="22">
        <f t="shared" si="5"/>
        <v>20536.819999999996</v>
      </c>
    </row>
    <row r="23" spans="1:14" ht="40.5" customHeight="1" x14ac:dyDescent="0.35">
      <c r="A23" s="49" t="s">
        <v>58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>
        <f t="shared" si="5"/>
        <v>0</v>
      </c>
    </row>
    <row r="24" spans="1:14" ht="39.75" customHeight="1" x14ac:dyDescent="0.35">
      <c r="A24" s="26" t="s">
        <v>59</v>
      </c>
      <c r="B24" s="21">
        <v>4838</v>
      </c>
      <c r="C24" s="21">
        <v>4838</v>
      </c>
      <c r="D24" s="21">
        <v>4838</v>
      </c>
      <c r="E24" s="21">
        <v>4838</v>
      </c>
      <c r="F24" s="21">
        <v>4838</v>
      </c>
      <c r="G24" s="21">
        <v>4838</v>
      </c>
      <c r="H24" s="21">
        <v>4838</v>
      </c>
      <c r="I24" s="21">
        <v>4838</v>
      </c>
      <c r="J24" s="21">
        <v>4838</v>
      </c>
      <c r="K24" s="21">
        <v>4838</v>
      </c>
      <c r="L24" s="21">
        <v>4838</v>
      </c>
      <c r="M24" s="21">
        <v>4838</v>
      </c>
      <c r="N24" s="21">
        <f t="shared" si="1"/>
        <v>58056</v>
      </c>
    </row>
    <row r="25" spans="1:14" ht="22.5" customHeight="1" x14ac:dyDescent="0.35">
      <c r="A25" s="26" t="s">
        <v>25</v>
      </c>
      <c r="B25" s="33">
        <f t="shared" ref="B25:M25" si="6">B4+B9+B14+B18+B24+B19+B23</f>
        <v>19168.59</v>
      </c>
      <c r="C25" s="33">
        <f t="shared" si="6"/>
        <v>19388.59</v>
      </c>
      <c r="D25" s="33">
        <f t="shared" si="6"/>
        <v>24389.48</v>
      </c>
      <c r="E25" s="33">
        <f t="shared" si="6"/>
        <v>22762.7</v>
      </c>
      <c r="F25" s="33">
        <f t="shared" si="6"/>
        <v>19606.989999999998</v>
      </c>
      <c r="G25" s="33">
        <f t="shared" si="6"/>
        <v>17913.689999999999</v>
      </c>
      <c r="H25" s="33">
        <f t="shared" si="6"/>
        <v>22396.91</v>
      </c>
      <c r="I25" s="33">
        <f t="shared" si="6"/>
        <v>32604.28</v>
      </c>
      <c r="J25" s="33">
        <f t="shared" si="6"/>
        <v>18902.189999999999</v>
      </c>
      <c r="K25" s="33">
        <f t="shared" si="6"/>
        <v>20945.939999999999</v>
      </c>
      <c r="L25" s="33">
        <f t="shared" si="6"/>
        <v>19346.55</v>
      </c>
      <c r="M25" s="33">
        <f t="shared" si="6"/>
        <v>21082.67</v>
      </c>
      <c r="N25" s="33">
        <f>N4+N9+N14+N18+N24+N19+N23</f>
        <v>258508.58000000002</v>
      </c>
    </row>
    <row r="26" spans="1:14" ht="15.75" x14ac:dyDescent="0.25">
      <c r="A26" s="89" t="s">
        <v>60</v>
      </c>
      <c r="B26" s="89"/>
      <c r="C26" s="89"/>
      <c r="D26" s="27"/>
      <c r="E26" s="27"/>
      <c r="F26" s="27"/>
      <c r="G26" s="34"/>
      <c r="H26" s="27"/>
      <c r="I26" s="27"/>
      <c r="J26" s="27"/>
      <c r="K26" s="27"/>
      <c r="L26" s="90" t="s">
        <v>29</v>
      </c>
      <c r="M26" s="90"/>
      <c r="N26" s="90"/>
    </row>
    <row r="27" spans="1:14" ht="15.75" x14ac:dyDescent="0.25">
      <c r="A27" s="28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</row>
    <row r="28" spans="1:14" ht="15.75" x14ac:dyDescent="0.25">
      <c r="A28" s="89" t="s">
        <v>27</v>
      </c>
      <c r="B28" s="89"/>
      <c r="C28" s="89"/>
      <c r="D28" s="27"/>
      <c r="E28" s="27"/>
      <c r="F28" s="27"/>
      <c r="G28" s="27"/>
      <c r="H28" s="27"/>
      <c r="I28" s="27"/>
      <c r="J28" s="27"/>
      <c r="K28" s="27"/>
      <c r="L28" s="90" t="s">
        <v>33</v>
      </c>
      <c r="M28" s="90"/>
      <c r="N28" s="90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5"/>
  <sheetViews>
    <sheetView workbookViewId="0">
      <selection activeCell="E20" sqref="E20"/>
    </sheetView>
  </sheetViews>
  <sheetFormatPr defaultRowHeight="15" x14ac:dyDescent="0.25"/>
  <cols>
    <col min="1" max="1" width="4.28515625" customWidth="1"/>
    <col min="2" max="2" width="7.140625" customWidth="1"/>
    <col min="3" max="3" width="47.42578125" customWidth="1"/>
    <col min="4" max="4" width="10.140625" bestFit="1" customWidth="1"/>
    <col min="5" max="5" width="14.140625" customWidth="1"/>
  </cols>
  <sheetData>
    <row r="1" spans="1:5" ht="15.75" x14ac:dyDescent="0.25">
      <c r="B1" s="51" t="s">
        <v>53</v>
      </c>
      <c r="C1" s="51"/>
      <c r="D1" s="27"/>
    </row>
    <row r="2" spans="1:5" ht="15.75" x14ac:dyDescent="0.25">
      <c r="B2" s="52"/>
      <c r="C2" s="52" t="s">
        <v>50</v>
      </c>
      <c r="D2" s="27"/>
    </row>
    <row r="3" spans="1:5" ht="15.75" x14ac:dyDescent="0.25">
      <c r="B3" s="52" t="s">
        <v>49</v>
      </c>
      <c r="C3" s="52"/>
      <c r="D3" s="27"/>
    </row>
    <row r="4" spans="1:5" x14ac:dyDescent="0.25">
      <c r="A4" s="35" t="s">
        <v>41</v>
      </c>
      <c r="B4" s="38" t="s">
        <v>41</v>
      </c>
      <c r="C4" s="35"/>
      <c r="D4" s="38" t="s">
        <v>42</v>
      </c>
      <c r="E4" s="35" t="s">
        <v>43</v>
      </c>
    </row>
    <row r="5" spans="1:5" x14ac:dyDescent="0.25">
      <c r="A5" s="36" t="s">
        <v>44</v>
      </c>
      <c r="B5" s="39" t="s">
        <v>45</v>
      </c>
      <c r="C5" s="36" t="s">
        <v>46</v>
      </c>
      <c r="D5" s="39" t="s">
        <v>47</v>
      </c>
      <c r="E5" s="36" t="s">
        <v>48</v>
      </c>
    </row>
    <row r="6" spans="1:5" x14ac:dyDescent="0.25">
      <c r="A6" s="37"/>
      <c r="B6" s="10"/>
      <c r="C6" s="43"/>
      <c r="D6" s="42"/>
      <c r="E6" s="37"/>
    </row>
    <row r="7" spans="1:5" x14ac:dyDescent="0.25">
      <c r="A7" s="30"/>
      <c r="B7" s="41"/>
      <c r="C7" s="44"/>
      <c r="D7" s="46"/>
      <c r="E7" s="30"/>
    </row>
    <row r="8" spans="1:5" x14ac:dyDescent="0.25">
      <c r="A8" s="36"/>
      <c r="B8" s="39"/>
      <c r="C8" s="45"/>
      <c r="D8" s="47"/>
      <c r="E8" s="36"/>
    </row>
    <row r="9" spans="1:5" x14ac:dyDescent="0.25">
      <c r="A9" s="36"/>
      <c r="B9" s="39"/>
      <c r="C9" s="45"/>
      <c r="D9" s="47"/>
      <c r="E9" s="36"/>
    </row>
    <row r="10" spans="1:5" x14ac:dyDescent="0.25">
      <c r="A10" s="36"/>
      <c r="B10" s="39"/>
      <c r="C10" s="45"/>
      <c r="D10" s="47"/>
      <c r="E10" s="36"/>
    </row>
    <row r="11" spans="1:5" x14ac:dyDescent="0.25">
      <c r="A11" s="30"/>
      <c r="B11" s="30"/>
      <c r="C11" s="45"/>
      <c r="D11" s="48"/>
      <c r="E11" s="13"/>
    </row>
    <row r="12" spans="1:5" x14ac:dyDescent="0.25">
      <c r="A12" s="36"/>
      <c r="B12" s="39"/>
      <c r="C12" s="45"/>
      <c r="D12" s="47"/>
      <c r="E12" s="36"/>
    </row>
    <row r="13" spans="1:5" x14ac:dyDescent="0.25">
      <c r="A13" s="36"/>
      <c r="B13" s="39"/>
      <c r="C13" s="45"/>
      <c r="D13" s="47"/>
      <c r="E13" s="36"/>
    </row>
    <row r="14" spans="1:5" x14ac:dyDescent="0.25">
      <c r="A14" s="36"/>
      <c r="B14" s="39"/>
      <c r="C14" s="45"/>
      <c r="D14" s="47"/>
      <c r="E14" s="36"/>
    </row>
    <row r="15" spans="1:5" x14ac:dyDescent="0.25">
      <c r="A15" s="36"/>
      <c r="B15" s="39"/>
      <c r="C15" s="45"/>
      <c r="D15" s="47"/>
      <c r="E15" s="36"/>
    </row>
    <row r="16" spans="1:5" x14ac:dyDescent="0.25">
      <c r="A16" s="36"/>
      <c r="B16" s="39"/>
      <c r="C16" s="45"/>
      <c r="D16" s="47"/>
      <c r="E16" s="36"/>
    </row>
    <row r="17" spans="1:5" x14ac:dyDescent="0.25">
      <c r="A17" s="36"/>
      <c r="B17" s="39"/>
      <c r="C17" s="45"/>
      <c r="D17" s="47"/>
      <c r="E17" s="36"/>
    </row>
    <row r="18" spans="1:5" x14ac:dyDescent="0.25">
      <c r="A18" s="36"/>
      <c r="B18" s="39"/>
      <c r="C18" s="45"/>
      <c r="D18" s="47"/>
      <c r="E18" s="36"/>
    </row>
    <row r="19" spans="1:5" x14ac:dyDescent="0.25">
      <c r="A19" s="36"/>
      <c r="B19" s="39"/>
      <c r="C19" s="45"/>
      <c r="D19" s="47"/>
      <c r="E19" s="36"/>
    </row>
    <row r="20" spans="1:5" x14ac:dyDescent="0.25">
      <c r="A20" s="36"/>
      <c r="B20" s="39"/>
      <c r="C20" s="45"/>
      <c r="D20" s="39"/>
      <c r="E20" s="36"/>
    </row>
    <row r="21" spans="1:5" x14ac:dyDescent="0.25">
      <c r="A21" s="36"/>
      <c r="B21" s="39"/>
      <c r="C21" s="45"/>
      <c r="D21" s="39"/>
      <c r="E21" s="36"/>
    </row>
    <row r="22" spans="1:5" x14ac:dyDescent="0.25">
      <c r="A22" s="36"/>
      <c r="B22" s="39"/>
      <c r="C22" s="45"/>
      <c r="D22" s="39"/>
      <c r="E22" s="36"/>
    </row>
    <row r="23" spans="1:5" x14ac:dyDescent="0.25">
      <c r="A23" s="36"/>
      <c r="B23" s="39"/>
      <c r="C23" s="45"/>
      <c r="D23" s="39"/>
      <c r="E23" s="36"/>
    </row>
    <row r="24" spans="1:5" x14ac:dyDescent="0.25">
      <c r="A24" s="36"/>
      <c r="B24" s="39"/>
      <c r="C24" s="36"/>
      <c r="D24" s="39"/>
      <c r="E24" s="36"/>
    </row>
    <row r="25" spans="1:5" x14ac:dyDescent="0.25">
      <c r="A25" s="36"/>
      <c r="B25" s="39"/>
      <c r="C25" s="36"/>
      <c r="D25" s="39"/>
      <c r="E25" s="36"/>
    </row>
    <row r="26" spans="1:5" x14ac:dyDescent="0.25">
      <c r="A26" s="36"/>
      <c r="B26" s="39"/>
      <c r="C26" s="36"/>
      <c r="D26" s="39"/>
      <c r="E26" s="36"/>
    </row>
    <row r="27" spans="1:5" x14ac:dyDescent="0.25">
      <c r="A27" s="36"/>
      <c r="B27" s="39"/>
      <c r="C27" s="36"/>
      <c r="D27" s="39"/>
      <c r="E27" s="36"/>
    </row>
    <row r="28" spans="1:5" x14ac:dyDescent="0.25">
      <c r="A28" s="36"/>
      <c r="B28" s="39"/>
      <c r="C28" s="36"/>
      <c r="D28" s="39"/>
      <c r="E28" s="36"/>
    </row>
    <row r="29" spans="1:5" x14ac:dyDescent="0.25">
      <c r="A29" s="36"/>
      <c r="B29" s="39"/>
      <c r="C29" s="36"/>
      <c r="D29" s="39"/>
      <c r="E29" s="36"/>
    </row>
    <row r="30" spans="1:5" x14ac:dyDescent="0.25">
      <c r="A30" s="36"/>
      <c r="B30" s="39"/>
      <c r="C30" s="36"/>
      <c r="D30" s="39"/>
      <c r="E30" s="36"/>
    </row>
    <row r="31" spans="1:5" x14ac:dyDescent="0.25">
      <c r="A31" s="36"/>
      <c r="B31" s="39"/>
      <c r="C31" s="36"/>
      <c r="D31" s="39"/>
      <c r="E31" s="36"/>
    </row>
    <row r="32" spans="1:5" x14ac:dyDescent="0.25">
      <c r="A32" s="36"/>
      <c r="B32" s="39"/>
      <c r="C32" s="36"/>
      <c r="D32" s="39"/>
      <c r="E32" s="36"/>
    </row>
    <row r="33" spans="1:5" x14ac:dyDescent="0.25">
      <c r="A33" s="36"/>
      <c r="B33" s="39"/>
      <c r="C33" s="36"/>
      <c r="D33" s="39"/>
      <c r="E33" s="36"/>
    </row>
    <row r="34" spans="1:5" x14ac:dyDescent="0.25">
      <c r="A34" s="30"/>
      <c r="B34" s="41"/>
      <c r="C34" s="30"/>
      <c r="D34" s="41"/>
      <c r="E34" s="30"/>
    </row>
    <row r="35" spans="1:5" x14ac:dyDescent="0.25">
      <c r="A35" s="13"/>
      <c r="B35" s="40"/>
      <c r="C35" s="13"/>
      <c r="D35" s="40"/>
      <c r="E35" s="13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5"/>
  <sheetViews>
    <sheetView workbookViewId="0">
      <selection activeCell="D17" sqref="D17"/>
    </sheetView>
  </sheetViews>
  <sheetFormatPr defaultRowHeight="15" x14ac:dyDescent="0.25"/>
  <cols>
    <col min="1" max="1" width="6" customWidth="1"/>
    <col min="2" max="2" width="55.140625" customWidth="1"/>
    <col min="3" max="3" width="11.28515625" customWidth="1"/>
    <col min="4" max="4" width="12.140625" customWidth="1"/>
  </cols>
  <sheetData>
    <row r="1" spans="1:4" ht="15.75" x14ac:dyDescent="0.25">
      <c r="A1" s="1"/>
      <c r="B1" s="86" t="s">
        <v>64</v>
      </c>
      <c r="C1" s="86"/>
      <c r="D1" s="86"/>
    </row>
    <row r="2" spans="1:4" ht="15.75" x14ac:dyDescent="0.25">
      <c r="A2" s="1"/>
      <c r="B2" s="87" t="s">
        <v>38</v>
      </c>
      <c r="C2" s="87"/>
      <c r="D2" s="87"/>
    </row>
    <row r="3" spans="1:4" ht="15.75" x14ac:dyDescent="0.25">
      <c r="A3" s="1"/>
      <c r="B3" s="86" t="s">
        <v>51</v>
      </c>
      <c r="C3" s="86"/>
      <c r="D3" s="86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54"/>
      <c r="B5" s="56" t="s">
        <v>7</v>
      </c>
      <c r="C5" s="56"/>
      <c r="D5" s="54"/>
    </row>
    <row r="6" spans="1:4" x14ac:dyDescent="0.25">
      <c r="A6" s="54">
        <v>1</v>
      </c>
      <c r="B6" s="54" t="s">
        <v>74</v>
      </c>
      <c r="C6" s="54">
        <v>2019</v>
      </c>
      <c r="D6" s="56">
        <f>C6</f>
        <v>2019</v>
      </c>
    </row>
    <row r="7" spans="1:4" x14ac:dyDescent="0.25">
      <c r="A7" s="54"/>
      <c r="B7" s="56" t="s">
        <v>8</v>
      </c>
      <c r="C7" s="54"/>
      <c r="D7" s="61"/>
    </row>
    <row r="8" spans="1:4" x14ac:dyDescent="0.25">
      <c r="A8" s="54">
        <v>1</v>
      </c>
      <c r="B8" s="54" t="s">
        <v>76</v>
      </c>
      <c r="C8" s="59">
        <v>470.25</v>
      </c>
      <c r="D8" s="62"/>
    </row>
    <row r="9" spans="1:4" x14ac:dyDescent="0.25">
      <c r="A9" s="59">
        <v>2</v>
      </c>
      <c r="B9" s="54" t="s">
        <v>77</v>
      </c>
      <c r="C9" s="59">
        <v>750.9</v>
      </c>
      <c r="D9" s="63"/>
    </row>
    <row r="10" spans="1:4" x14ac:dyDescent="0.25">
      <c r="A10" s="59"/>
      <c r="B10" s="56" t="s">
        <v>78</v>
      </c>
      <c r="C10" s="60">
        <f>SUM(C8:C9)</f>
        <v>1221.1500000000001</v>
      </c>
      <c r="D10" s="62">
        <f>C10+D6</f>
        <v>3240.15</v>
      </c>
    </row>
    <row r="11" spans="1:4" x14ac:dyDescent="0.25">
      <c r="A11" s="59"/>
      <c r="B11" s="56" t="s">
        <v>9</v>
      </c>
      <c r="C11" s="59"/>
      <c r="D11" s="62"/>
    </row>
    <row r="12" spans="1:4" x14ac:dyDescent="0.25">
      <c r="A12" s="59">
        <v>1</v>
      </c>
      <c r="B12" s="54" t="s">
        <v>83</v>
      </c>
      <c r="C12" s="60">
        <v>964</v>
      </c>
      <c r="D12" s="62">
        <f>C12+D10</f>
        <v>4204.1499999999996</v>
      </c>
    </row>
    <row r="13" spans="1:4" x14ac:dyDescent="0.25">
      <c r="A13" s="59"/>
      <c r="B13" s="56" t="s">
        <v>10</v>
      </c>
      <c r="C13" s="59"/>
      <c r="D13" s="62"/>
    </row>
    <row r="14" spans="1:4" x14ac:dyDescent="0.25">
      <c r="A14" s="59">
        <v>1</v>
      </c>
      <c r="B14" s="54" t="s">
        <v>83</v>
      </c>
      <c r="C14" s="59">
        <v>505</v>
      </c>
      <c r="D14" s="62">
        <f>C14+D12</f>
        <v>4709.1499999999996</v>
      </c>
    </row>
    <row r="15" spans="1:4" x14ac:dyDescent="0.25">
      <c r="A15" s="59"/>
      <c r="B15" s="56" t="s">
        <v>14</v>
      </c>
      <c r="C15" s="59"/>
      <c r="D15" s="62"/>
    </row>
    <row r="16" spans="1:4" x14ac:dyDescent="0.25">
      <c r="A16" s="59">
        <v>1</v>
      </c>
      <c r="B16" s="54" t="s">
        <v>93</v>
      </c>
      <c r="C16" s="60">
        <v>625</v>
      </c>
      <c r="D16" s="62">
        <f>C16+D14</f>
        <v>5334.15</v>
      </c>
    </row>
    <row r="17" spans="1:4" x14ac:dyDescent="0.25">
      <c r="A17" s="59"/>
      <c r="B17" s="56"/>
      <c r="C17" s="59"/>
      <c r="D17" s="59"/>
    </row>
    <row r="18" spans="1:4" x14ac:dyDescent="0.25">
      <c r="A18" s="59"/>
      <c r="B18" s="54"/>
      <c r="C18" s="60"/>
      <c r="D18" s="60"/>
    </row>
    <row r="19" spans="1:4" x14ac:dyDescent="0.25">
      <c r="A19" s="59"/>
      <c r="B19" s="56"/>
      <c r="C19" s="60"/>
      <c r="D19" s="62"/>
    </row>
    <row r="20" spans="1:4" x14ac:dyDescent="0.25">
      <c r="A20" s="59"/>
      <c r="B20" s="54"/>
      <c r="C20" s="60"/>
      <c r="D20" s="60"/>
    </row>
    <row r="21" spans="1:4" x14ac:dyDescent="0.25">
      <c r="A21" s="59"/>
      <c r="B21" s="56"/>
      <c r="C21" s="59"/>
      <c r="D21" s="62"/>
    </row>
    <row r="22" spans="1:4" x14ac:dyDescent="0.25">
      <c r="A22" s="59"/>
      <c r="B22" s="54"/>
      <c r="C22" s="59"/>
      <c r="D22" s="60"/>
    </row>
    <row r="23" spans="1:4" x14ac:dyDescent="0.25">
      <c r="A23" s="59"/>
      <c r="B23" s="56"/>
      <c r="C23" s="60"/>
      <c r="D23" s="60"/>
    </row>
    <row r="24" spans="1:4" x14ac:dyDescent="0.25">
      <c r="A24" s="59"/>
      <c r="B24" s="54"/>
      <c r="C24" s="59"/>
      <c r="D24" s="60"/>
    </row>
    <row r="25" spans="1:4" x14ac:dyDescent="0.25">
      <c r="A25" s="59"/>
      <c r="B25" s="54"/>
      <c r="C25" s="59"/>
      <c r="D25" s="59"/>
    </row>
    <row r="26" spans="1:4" x14ac:dyDescent="0.25">
      <c r="A26" s="59"/>
      <c r="B26" s="56"/>
      <c r="C26" s="60"/>
      <c r="D26" s="60"/>
    </row>
    <row r="27" spans="1:4" x14ac:dyDescent="0.25">
      <c r="A27" s="59"/>
      <c r="B27" s="56"/>
      <c r="C27" s="59"/>
      <c r="D27" s="59"/>
    </row>
    <row r="28" spans="1:4" x14ac:dyDescent="0.25">
      <c r="A28" s="59"/>
      <c r="B28" s="54"/>
      <c r="C28" s="59"/>
      <c r="D28" s="59"/>
    </row>
    <row r="29" spans="1:4" x14ac:dyDescent="0.25">
      <c r="A29" s="59"/>
      <c r="B29" s="56"/>
      <c r="C29" s="60"/>
      <c r="D29" s="60"/>
    </row>
    <row r="30" spans="1:4" x14ac:dyDescent="0.25">
      <c r="A30" s="59"/>
      <c r="B30" s="56"/>
      <c r="C30" s="59"/>
      <c r="D30" s="59"/>
    </row>
    <row r="31" spans="1:4" x14ac:dyDescent="0.25">
      <c r="A31" s="59"/>
      <c r="B31" s="54"/>
      <c r="C31" s="59"/>
      <c r="D31" s="60"/>
    </row>
    <row r="32" spans="1:4" x14ac:dyDescent="0.25">
      <c r="A32" s="59"/>
      <c r="B32" s="56"/>
      <c r="C32" s="60"/>
      <c r="D32" s="60"/>
    </row>
    <row r="33" spans="1:4" x14ac:dyDescent="0.25">
      <c r="A33" s="59"/>
      <c r="B33" s="54"/>
      <c r="C33" s="59"/>
      <c r="D33" s="59"/>
    </row>
    <row r="34" spans="1:4" x14ac:dyDescent="0.25">
      <c r="A34" s="64"/>
      <c r="B34" s="64"/>
      <c r="C34" s="64"/>
      <c r="D34" s="64"/>
    </row>
    <row r="35" spans="1:4" x14ac:dyDescent="0.25">
      <c r="A35" s="64"/>
      <c r="B35" s="64"/>
      <c r="C35" s="64"/>
      <c r="D35" s="6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2016-06-27T03:18:37Z</cp:lastPrinted>
  <dcterms:created xsi:type="dcterms:W3CDTF">2011-07-25T05:21:17Z</dcterms:created>
  <dcterms:modified xsi:type="dcterms:W3CDTF">2023-01-27T02:07:46Z</dcterms:modified>
</cp:coreProperties>
</file>