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8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16" i="9" l="1"/>
  <c r="D8" i="1" l="1"/>
  <c r="D15" i="6" l="1"/>
  <c r="C15" i="6"/>
  <c r="D14" i="9" l="1"/>
  <c r="I18" i="5"/>
  <c r="C8" i="9" l="1"/>
  <c r="D8" i="9" s="1"/>
  <c r="D10" i="9" s="1"/>
  <c r="D12" i="9" s="1"/>
  <c r="C9" i="6"/>
  <c r="D9" i="6" l="1"/>
  <c r="D11" i="6" s="1"/>
  <c r="C10" i="2" l="1"/>
  <c r="D10" i="2" s="1"/>
  <c r="D12" i="2" s="1"/>
  <c r="C6" i="2"/>
  <c r="D6" i="1" l="1"/>
  <c r="D19" i="5" l="1"/>
  <c r="D4" i="5"/>
  <c r="N23" i="5"/>
  <c r="N22" i="5"/>
  <c r="N21" i="5"/>
  <c r="N20" i="5"/>
  <c r="M19" i="5"/>
  <c r="L19" i="5"/>
  <c r="K19" i="5"/>
  <c r="J19" i="5"/>
  <c r="I19" i="5"/>
  <c r="H19" i="5"/>
  <c r="G19" i="5"/>
  <c r="F19" i="5"/>
  <c r="E19" i="5"/>
  <c r="C19" i="5"/>
  <c r="B19" i="5"/>
  <c r="N18" i="5"/>
  <c r="N17" i="5"/>
  <c r="I9" i="5"/>
  <c r="M9" i="5"/>
  <c r="L9" i="5"/>
  <c r="K9" i="5"/>
  <c r="J9" i="5"/>
  <c r="H9" i="5"/>
  <c r="G9" i="5"/>
  <c r="F9" i="5"/>
  <c r="E9" i="5"/>
  <c r="D9" i="5"/>
  <c r="C9" i="5"/>
  <c r="B9" i="5"/>
  <c r="N8" i="5"/>
  <c r="N12" i="5"/>
  <c r="M14" i="5"/>
  <c r="L14" i="5"/>
  <c r="K14" i="5"/>
  <c r="J14" i="5"/>
  <c r="I14" i="5"/>
  <c r="H14" i="5"/>
  <c r="G14" i="5"/>
  <c r="F14" i="5"/>
  <c r="E14" i="5"/>
  <c r="D14" i="5"/>
  <c r="C14" i="5"/>
  <c r="M4" i="5"/>
  <c r="L4" i="5"/>
  <c r="K4" i="5"/>
  <c r="J4" i="5"/>
  <c r="I4" i="5"/>
  <c r="H4" i="5"/>
  <c r="G4" i="5"/>
  <c r="F4" i="5"/>
  <c r="E4" i="5"/>
  <c r="C4" i="5"/>
  <c r="B4" i="5"/>
  <c r="B14" i="5"/>
  <c r="F25" i="5" l="1"/>
  <c r="J25" i="5"/>
  <c r="K25" i="5"/>
  <c r="B25" i="5"/>
  <c r="D25" i="5"/>
  <c r="M25" i="5"/>
  <c r="L25" i="5"/>
  <c r="I25" i="5"/>
  <c r="H25" i="5"/>
  <c r="G25" i="5"/>
  <c r="E25" i="5"/>
  <c r="C25" i="5"/>
  <c r="N19" i="5"/>
  <c r="N7" i="5"/>
  <c r="N24" i="5"/>
  <c r="N13" i="5"/>
  <c r="N6" i="5"/>
  <c r="N5" i="5"/>
  <c r="N4" i="5" l="1"/>
  <c r="N11" i="5" l="1"/>
  <c r="N10" i="5"/>
  <c r="N15" i="5" l="1"/>
  <c r="N16" i="5"/>
  <c r="N14" i="5"/>
  <c r="N9" i="5" l="1"/>
  <c r="N25" i="5" s="1"/>
</calcChain>
</file>

<file path=xl/sharedStrings.xml><?xml version="1.0" encoding="utf-8"?>
<sst xmlns="http://schemas.openxmlformats.org/spreadsheetml/2006/main" count="131" uniqueCount="87">
  <si>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</si>
  <si>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</si>
  <si>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</si>
  <si>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</si>
  <si>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</si>
  <si>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</si>
  <si>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</si>
  <si>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</si>
  <si>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</si>
  <si>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</si>
  <si>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</si>
  <si>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</si>
  <si>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</si>
  <si>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</si>
  <si>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</si>
  <si>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</si>
  <si>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</si>
  <si>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</si>
  <si>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</si>
  <si>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</si>
  <si>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</si>
  <si>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</si>
  <si>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</si>
  <si>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</si>
  <si>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</si>
  <si>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</si>
  <si>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</si>
  <si>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</si>
  <si>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</si>
  <si>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</si>
  <si>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</si>
  <si>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</si>
  <si>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</si>
  <si>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</si>
  <si>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</si>
  <si>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</si>
  <si>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</si>
  <si>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</si>
  <si>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вывоз крупногабаритного мусора</t>
  </si>
  <si>
    <t>уборка придомовой территории</t>
  </si>
  <si>
    <t>пер.Силовой,24</t>
  </si>
  <si>
    <t>Выполнение работ по заявлениям жителей</t>
  </si>
  <si>
    <t>Описание работ</t>
  </si>
  <si>
    <t xml:space="preserve">Дата </t>
  </si>
  <si>
    <t>п/п</t>
  </si>
  <si>
    <t>№</t>
  </si>
  <si>
    <t>кварт.</t>
  </si>
  <si>
    <t>пер.Силовой,24.</t>
  </si>
  <si>
    <t>пост.заяв.</t>
  </si>
  <si>
    <t xml:space="preserve">Отметка </t>
  </si>
  <si>
    <t>о выполнении</t>
  </si>
  <si>
    <t>Дополнительные работы</t>
  </si>
  <si>
    <t>4.Дополнительные работы</t>
  </si>
  <si>
    <t>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</si>
  <si>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</si>
  <si>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</si>
  <si>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</si>
  <si>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</si>
  <si>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</si>
  <si>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</si>
  <si>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ё</t>
  </si>
  <si>
    <t>Директор ООО УК "Аркада"</t>
  </si>
  <si>
    <t>Лицевой счет. Сводный расчет  2021г</t>
  </si>
  <si>
    <t>Лицевой счёт  2021г</t>
  </si>
  <si>
    <t>Монтаж кранов и перемычек Квартира №6</t>
  </si>
  <si>
    <t>Лицевой счёт 2021г</t>
  </si>
  <si>
    <t xml:space="preserve">Очистка кровли от снега </t>
  </si>
  <si>
    <t>Закрепление предупреждающей таблички Сход снега с крыши</t>
  </si>
  <si>
    <t>Стоимость таблички</t>
  </si>
  <si>
    <t xml:space="preserve">Автовышка </t>
  </si>
  <si>
    <t>Итого за март</t>
  </si>
  <si>
    <t>Очистка крыши от снега и наледи</t>
  </si>
  <si>
    <t>Обход подъездов на предмет освещения</t>
  </si>
  <si>
    <t>Итого за апрель</t>
  </si>
  <si>
    <t>Замена прожекторов 100вт.  2шт</t>
  </si>
  <si>
    <t xml:space="preserve">Автовышка 2 часа </t>
  </si>
  <si>
    <t>Покраска бордюр</t>
  </si>
  <si>
    <t>Покраска скамеек</t>
  </si>
  <si>
    <t>Итого за май</t>
  </si>
  <si>
    <t>Скос травы на придомовой территории</t>
  </si>
  <si>
    <t>Осмотр подъездного освещения</t>
  </si>
  <si>
    <t>Дезинсекция</t>
  </si>
  <si>
    <t xml:space="preserve">Демонтаж дифлектора </t>
  </si>
  <si>
    <t xml:space="preserve">Замена светильника Онлайт Подъезд №1 </t>
  </si>
  <si>
    <t>Итого за сентябрь</t>
  </si>
  <si>
    <t>Запуск подъездного отопления</t>
  </si>
  <si>
    <t>Приобретение новогодней гирлядны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</si>
</sst>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0" fontId="0" fillId="0" borderId="8" xfId="0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0" fillId="0" borderId="8" xfId="0" applyFont="1" applyBorder="1" applyAlignment="1">
      <alignment wrapText="1"/>
    </xf>
    <xf numFmtId="0" fontId="4" fillId="0" borderId="1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4" fontId="0" fillId="0" borderId="8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11" fillId="0" borderId="7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5" xfId="0" applyFont="1" applyBorder="1"/>
    <xf numFmtId="0" fontId="11" fillId="0" borderId="8" xfId="0" applyFont="1" applyBorder="1"/>
    <xf numFmtId="0" fontId="9" fillId="0" borderId="6" xfId="0" applyFont="1" applyBorder="1"/>
    <xf numFmtId="0" fontId="9" fillId="0" borderId="9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/>
    <xf numFmtId="0" fontId="9" fillId="0" borderId="1" xfId="0" applyFont="1" applyFill="1" applyBorder="1"/>
    <xf numFmtId="0" fontId="9" fillId="0" borderId="0" xfId="0" applyFont="1"/>
    <xf numFmtId="2" fontId="9" fillId="0" borderId="1" xfId="0" applyNumberFormat="1" applyFont="1" applyBorder="1" applyAlignment="1">
      <alignment wrapText="1"/>
    </xf>
    <xf numFmtId="2" fontId="11" fillId="0" borderId="1" xfId="0" applyNumberFormat="1" applyFont="1" applyBorder="1"/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9" sqref="D9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99" t="s">
        <v>63</v>
      </c>
      <c r="C1" s="99"/>
      <c r="D1" s="99"/>
      <c r="E1" s="7"/>
      <c r="F1" s="7"/>
      <c r="G1" s="7"/>
      <c r="H1" s="7"/>
    </row>
    <row r="2" spans="1:8" ht="15.75" x14ac:dyDescent="0.25">
      <c r="A2" s="1"/>
      <c r="B2" s="2" t="s">
        <v>40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98" t="s">
        <v>4</v>
      </c>
      <c r="C3" s="98"/>
      <c r="D3" s="98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73"/>
      <c r="B5" s="75" t="s">
        <v>2</v>
      </c>
      <c r="C5" s="73"/>
      <c r="D5" s="73"/>
      <c r="E5" s="6"/>
      <c r="F5" s="1"/>
    </row>
    <row r="6" spans="1:8" x14ac:dyDescent="0.25">
      <c r="A6" s="73">
        <v>1</v>
      </c>
      <c r="B6" s="73" t="s">
        <v>64</v>
      </c>
      <c r="C6" s="73">
        <v>2461.5</v>
      </c>
      <c r="D6" s="75">
        <f>C6</f>
        <v>2461.5</v>
      </c>
      <c r="E6" s="6"/>
      <c r="F6" s="1"/>
    </row>
    <row r="7" spans="1:8" x14ac:dyDescent="0.25">
      <c r="A7" s="73"/>
      <c r="B7" s="75" t="s">
        <v>13</v>
      </c>
      <c r="C7" s="73"/>
      <c r="D7" s="73"/>
      <c r="E7" s="6"/>
      <c r="F7" s="1"/>
    </row>
    <row r="8" spans="1:8" x14ac:dyDescent="0.25">
      <c r="A8" s="73">
        <v>1</v>
      </c>
      <c r="B8" s="73" t="s">
        <v>85</v>
      </c>
      <c r="C8" s="73">
        <v>107.61</v>
      </c>
      <c r="D8" s="75">
        <f>C8+D6</f>
        <v>2569.11</v>
      </c>
      <c r="E8" s="6"/>
      <c r="F8" s="1"/>
    </row>
    <row r="9" spans="1:8" x14ac:dyDescent="0.25">
      <c r="A9" s="73"/>
      <c r="B9" s="75"/>
      <c r="C9" s="73"/>
      <c r="D9" s="75"/>
      <c r="E9" s="6"/>
      <c r="F9" s="1"/>
    </row>
    <row r="10" spans="1:8" x14ac:dyDescent="0.25">
      <c r="A10" s="73"/>
      <c r="B10" s="75"/>
      <c r="C10" s="73"/>
      <c r="D10" s="75"/>
      <c r="E10" s="6"/>
      <c r="F10" s="1"/>
    </row>
    <row r="11" spans="1:8" x14ac:dyDescent="0.25">
      <c r="A11" s="73"/>
      <c r="B11" s="75"/>
      <c r="C11" s="73"/>
      <c r="D11" s="75"/>
      <c r="E11" s="6"/>
      <c r="F11" s="1"/>
    </row>
    <row r="12" spans="1:8" x14ac:dyDescent="0.25">
      <c r="A12" s="73"/>
      <c r="B12" s="75"/>
      <c r="C12" s="73"/>
      <c r="D12" s="75"/>
      <c r="E12" s="6"/>
      <c r="F12" s="1"/>
    </row>
    <row r="13" spans="1:8" x14ac:dyDescent="0.25">
      <c r="A13" s="73"/>
      <c r="B13" s="75"/>
      <c r="C13" s="73"/>
      <c r="D13" s="75"/>
      <c r="E13" s="6"/>
      <c r="F13" s="1"/>
    </row>
    <row r="14" spans="1:8" x14ac:dyDescent="0.25">
      <c r="A14" s="73"/>
      <c r="B14" s="75"/>
      <c r="C14" s="73"/>
      <c r="D14" s="75"/>
      <c r="E14" s="6"/>
      <c r="F14" s="1"/>
    </row>
    <row r="15" spans="1:8" x14ac:dyDescent="0.25">
      <c r="A15" s="73"/>
      <c r="B15" s="75"/>
      <c r="C15" s="73"/>
      <c r="D15" s="75"/>
      <c r="E15" s="6"/>
      <c r="F15" s="1"/>
    </row>
    <row r="16" spans="1:8" x14ac:dyDescent="0.25">
      <c r="A16" s="73"/>
      <c r="B16" s="73"/>
      <c r="C16" s="73"/>
      <c r="D16" s="75"/>
      <c r="E16" s="6"/>
      <c r="F16" s="1"/>
    </row>
    <row r="17" spans="1:6" x14ac:dyDescent="0.25">
      <c r="A17" s="73"/>
      <c r="B17" s="75"/>
      <c r="C17" s="73"/>
      <c r="D17" s="73"/>
      <c r="E17" s="6"/>
      <c r="F17" s="1"/>
    </row>
    <row r="18" spans="1:6" x14ac:dyDescent="0.25">
      <c r="A18" s="73"/>
      <c r="B18" s="73"/>
      <c r="C18" s="73"/>
      <c r="D18" s="73"/>
      <c r="E18" s="6"/>
      <c r="F18" s="1"/>
    </row>
    <row r="19" spans="1:6" x14ac:dyDescent="0.25">
      <c r="A19" s="73"/>
      <c r="B19" s="73"/>
      <c r="C19" s="73"/>
      <c r="D19" s="73"/>
      <c r="E19" s="6"/>
      <c r="F19" s="1"/>
    </row>
    <row r="20" spans="1:6" x14ac:dyDescent="0.25">
      <c r="A20" s="73"/>
      <c r="B20" s="73"/>
      <c r="C20" s="73"/>
      <c r="D20" s="75"/>
      <c r="E20" s="6"/>
      <c r="F20" s="1"/>
    </row>
    <row r="21" spans="1:6" s="5" customFormat="1" x14ac:dyDescent="0.25">
      <c r="A21" s="75"/>
      <c r="B21" s="75"/>
      <c r="C21" s="75"/>
      <c r="D21" s="75"/>
      <c r="E21" s="11"/>
      <c r="F21" s="4"/>
    </row>
    <row r="22" spans="1:6" s="5" customFormat="1" x14ac:dyDescent="0.25">
      <c r="A22" s="75"/>
      <c r="B22" s="75"/>
      <c r="C22" s="75"/>
      <c r="D22" s="75"/>
      <c r="E22" s="4"/>
      <c r="F22" s="4"/>
    </row>
    <row r="23" spans="1:6" x14ac:dyDescent="0.25">
      <c r="A23" s="73"/>
      <c r="B23" s="73"/>
      <c r="C23" s="73"/>
      <c r="D23" s="73"/>
      <c r="E23" s="1"/>
      <c r="F23" s="1"/>
    </row>
    <row r="24" spans="1:6" x14ac:dyDescent="0.25">
      <c r="A24" s="73"/>
      <c r="B24" s="73"/>
      <c r="C24" s="73"/>
      <c r="D24" s="73"/>
      <c r="E24" s="1"/>
      <c r="F24" s="1"/>
    </row>
    <row r="25" spans="1:6" x14ac:dyDescent="0.25">
      <c r="A25" s="75"/>
      <c r="B25" s="75"/>
      <c r="C25" s="75"/>
      <c r="D25" s="75"/>
      <c r="E25" s="1"/>
      <c r="F25" s="1"/>
    </row>
    <row r="26" spans="1:6" x14ac:dyDescent="0.25">
      <c r="A26" s="73"/>
      <c r="B26" s="75"/>
      <c r="C26" s="73"/>
      <c r="D26" s="73"/>
      <c r="E26" s="1"/>
      <c r="F26" s="1"/>
    </row>
    <row r="27" spans="1:6" x14ac:dyDescent="0.25">
      <c r="A27" s="92"/>
      <c r="B27" s="92"/>
      <c r="C27" s="92"/>
      <c r="D27" s="92"/>
    </row>
    <row r="28" spans="1:6" x14ac:dyDescent="0.25">
      <c r="A28" s="92"/>
      <c r="B28" s="92"/>
      <c r="C28" s="92"/>
      <c r="D28" s="92"/>
    </row>
    <row r="29" spans="1:6" x14ac:dyDescent="0.25">
      <c r="A29" s="92"/>
      <c r="B29" s="92"/>
      <c r="C29" s="92"/>
      <c r="D29" s="92"/>
    </row>
    <row r="30" spans="1:6" x14ac:dyDescent="0.25">
      <c r="A30" s="92"/>
      <c r="B30" s="92"/>
      <c r="C30" s="92"/>
      <c r="D30" s="9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B12" sqref="B12:C12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99" t="s">
        <v>63</v>
      </c>
      <c r="C1" s="99"/>
      <c r="D1" s="99"/>
      <c r="E1" s="7"/>
      <c r="F1" s="7"/>
      <c r="G1" s="7"/>
      <c r="H1" s="7"/>
    </row>
    <row r="2" spans="1:8" ht="15.95" customHeight="1" x14ac:dyDescent="0.25">
      <c r="A2" s="1"/>
      <c r="B2" s="2" t="s">
        <v>40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98" t="s">
        <v>6</v>
      </c>
      <c r="C3" s="98"/>
      <c r="D3" s="98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x14ac:dyDescent="0.25">
      <c r="A5" s="8"/>
      <c r="B5" s="3" t="s">
        <v>3</v>
      </c>
      <c r="C5" s="8"/>
      <c r="D5" s="8"/>
      <c r="E5" s="1"/>
      <c r="F5" s="1"/>
      <c r="G5" s="1"/>
      <c r="H5" s="1"/>
    </row>
    <row r="6" spans="1:8" x14ac:dyDescent="0.25">
      <c r="A6" s="72">
        <v>1</v>
      </c>
      <c r="B6" s="73" t="s">
        <v>66</v>
      </c>
      <c r="C6" s="72">
        <f>316.5+420.95</f>
        <v>737.45</v>
      </c>
      <c r="D6" s="74"/>
      <c r="E6" s="1"/>
      <c r="F6" s="1"/>
      <c r="G6" s="1"/>
      <c r="H6" s="1"/>
    </row>
    <row r="7" spans="1:8" s="1" customFormat="1" ht="30" x14ac:dyDescent="0.25">
      <c r="A7" s="73">
        <v>2</v>
      </c>
      <c r="B7" s="73" t="s">
        <v>67</v>
      </c>
      <c r="C7" s="73">
        <v>489.75</v>
      </c>
      <c r="D7" s="73"/>
    </row>
    <row r="8" spans="1:8" s="4" customFormat="1" x14ac:dyDescent="0.25">
      <c r="A8" s="73">
        <v>3</v>
      </c>
      <c r="B8" s="73" t="s">
        <v>68</v>
      </c>
      <c r="C8" s="73">
        <v>2300</v>
      </c>
      <c r="D8" s="75"/>
      <c r="F8" s="54"/>
    </row>
    <row r="9" spans="1:8" s="4" customFormat="1" x14ac:dyDescent="0.25">
      <c r="A9" s="73">
        <v>4</v>
      </c>
      <c r="B9" s="73" t="s">
        <v>69</v>
      </c>
      <c r="C9" s="73">
        <v>1125</v>
      </c>
      <c r="D9" s="75"/>
    </row>
    <row r="10" spans="1:8" s="1" customFormat="1" ht="17.100000000000001" customHeight="1" x14ac:dyDescent="0.25">
      <c r="A10" s="73"/>
      <c r="B10" s="75" t="s">
        <v>70</v>
      </c>
      <c r="C10" s="75">
        <f>SUM(C6:C9)</f>
        <v>4652.2</v>
      </c>
      <c r="D10" s="75">
        <f>C10</f>
        <v>4652.2</v>
      </c>
    </row>
    <row r="11" spans="1:8" s="1" customFormat="1" ht="15" customHeight="1" x14ac:dyDescent="0.25">
      <c r="A11" s="73"/>
      <c r="B11" s="75" t="s">
        <v>7</v>
      </c>
      <c r="C11" s="73"/>
      <c r="D11" s="75"/>
    </row>
    <row r="12" spans="1:8" s="1" customFormat="1" ht="15" customHeight="1" x14ac:dyDescent="0.25">
      <c r="A12" s="73">
        <v>1</v>
      </c>
      <c r="B12" s="73" t="s">
        <v>71</v>
      </c>
      <c r="C12" s="75">
        <v>1500</v>
      </c>
      <c r="D12" s="75">
        <f>C12+D10</f>
        <v>6152.2</v>
      </c>
    </row>
    <row r="13" spans="1:8" s="1" customFormat="1" ht="15" customHeight="1" x14ac:dyDescent="0.25">
      <c r="A13" s="73"/>
      <c r="B13" s="73"/>
      <c r="C13" s="73"/>
      <c r="D13" s="73"/>
    </row>
    <row r="14" spans="1:8" s="1" customFormat="1" x14ac:dyDescent="0.25">
      <c r="A14" s="73"/>
      <c r="B14" s="73"/>
      <c r="C14" s="73"/>
      <c r="D14" s="73"/>
    </row>
    <row r="15" spans="1:8" s="1" customFormat="1" x14ac:dyDescent="0.25">
      <c r="A15" s="73"/>
      <c r="B15" s="73"/>
      <c r="C15" s="73"/>
      <c r="D15" s="75"/>
    </row>
    <row r="16" spans="1:8" s="1" customFormat="1" x14ac:dyDescent="0.25">
      <c r="A16" s="73"/>
      <c r="B16" s="73"/>
      <c r="C16" s="73"/>
      <c r="D16" s="73"/>
    </row>
    <row r="17" spans="1:4" s="4" customFormat="1" x14ac:dyDescent="0.25">
      <c r="A17" s="73"/>
      <c r="B17" s="73"/>
      <c r="C17" s="73"/>
      <c r="D17" s="75"/>
    </row>
    <row r="18" spans="1:4" s="4" customFormat="1" x14ac:dyDescent="0.25">
      <c r="A18" s="73"/>
      <c r="B18" s="73"/>
      <c r="C18" s="73"/>
      <c r="D18" s="75"/>
    </row>
    <row r="19" spans="1:4" s="1" customFormat="1" x14ac:dyDescent="0.25">
      <c r="A19" s="73"/>
      <c r="B19" s="73"/>
      <c r="C19" s="73"/>
      <c r="D19" s="73"/>
    </row>
    <row r="20" spans="1:4" s="1" customFormat="1" x14ac:dyDescent="0.25">
      <c r="A20" s="73"/>
      <c r="B20" s="73"/>
      <c r="C20" s="73"/>
      <c r="D20" s="75"/>
    </row>
    <row r="21" spans="1:4" s="1" customFormat="1" x14ac:dyDescent="0.25">
      <c r="A21" s="73"/>
      <c r="B21" s="73"/>
      <c r="C21" s="73"/>
      <c r="D21" s="75"/>
    </row>
    <row r="22" spans="1:4" s="1" customFormat="1" x14ac:dyDescent="0.25">
      <c r="A22" s="73"/>
      <c r="B22" s="73"/>
      <c r="C22" s="73"/>
      <c r="D22" s="75"/>
    </row>
    <row r="23" spans="1:4" s="4" customFormat="1" x14ac:dyDescent="0.25">
      <c r="A23" s="73"/>
      <c r="B23" s="73"/>
      <c r="C23" s="73"/>
      <c r="D23" s="75"/>
    </row>
    <row r="24" spans="1:4" s="1" customFormat="1" x14ac:dyDescent="0.25">
      <c r="A24" s="73"/>
      <c r="B24" s="73"/>
      <c r="C24" s="73"/>
      <c r="D24" s="73"/>
    </row>
    <row r="25" spans="1:4" s="1" customFormat="1" x14ac:dyDescent="0.25">
      <c r="A25" s="73"/>
      <c r="B25" s="73"/>
      <c r="C25" s="73"/>
      <c r="D25" s="73"/>
    </row>
    <row r="26" spans="1:4" s="1" customFormat="1" x14ac:dyDescent="0.25">
      <c r="A26" s="73"/>
      <c r="B26" s="73"/>
      <c r="C26" s="73"/>
      <c r="D26" s="75"/>
    </row>
    <row r="27" spans="1:4" s="1" customFormat="1" x14ac:dyDescent="0.25">
      <c r="A27" s="73"/>
      <c r="B27" s="73"/>
      <c r="C27" s="73"/>
      <c r="D27" s="75"/>
    </row>
    <row r="28" spans="1:4" s="1" customFormat="1" ht="15.75" customHeight="1" x14ac:dyDescent="0.25">
      <c r="A28" s="73"/>
      <c r="B28" s="73"/>
      <c r="C28" s="73"/>
      <c r="D28" s="73"/>
    </row>
    <row r="29" spans="1:4" s="1" customFormat="1" x14ac:dyDescent="0.25">
      <c r="A29" s="73"/>
      <c r="B29" s="73"/>
      <c r="C29" s="73"/>
      <c r="D29" s="75"/>
    </row>
    <row r="30" spans="1:4" s="1" customFormat="1" x14ac:dyDescent="0.25">
      <c r="A30" s="73"/>
      <c r="B30" s="73"/>
      <c r="C30" s="73"/>
      <c r="D30" s="75"/>
    </row>
    <row r="31" spans="1:4" x14ac:dyDescent="0.25">
      <c r="A31" s="76"/>
      <c r="B31" s="77"/>
      <c r="C31" s="76"/>
      <c r="D31" s="76"/>
    </row>
    <row r="32" spans="1:4" x14ac:dyDescent="0.25">
      <c r="A32" s="76"/>
      <c r="B32" s="77"/>
      <c r="C32" s="76"/>
      <c r="D32" s="76"/>
    </row>
    <row r="33" spans="1:4" x14ac:dyDescent="0.25">
      <c r="A33" s="76"/>
      <c r="B33" s="77"/>
      <c r="C33" s="76"/>
      <c r="D33" s="76"/>
    </row>
    <row r="34" spans="1:4" x14ac:dyDescent="0.25">
      <c r="A34" s="76"/>
      <c r="B34" s="77"/>
      <c r="C34" s="76"/>
      <c r="D34" s="76"/>
    </row>
    <row r="35" spans="1:4" x14ac:dyDescent="0.25">
      <c r="A35" s="76"/>
      <c r="B35" s="78"/>
      <c r="C35" s="79"/>
      <c r="D35" s="79"/>
    </row>
    <row r="36" spans="1:4" x14ac:dyDescent="0.25">
      <c r="A36" s="76"/>
      <c r="B36" s="78"/>
      <c r="C36" s="76"/>
      <c r="D36" s="76"/>
    </row>
    <row r="37" spans="1:4" x14ac:dyDescent="0.25">
      <c r="A37" s="76"/>
      <c r="B37" s="77"/>
      <c r="C37" s="76"/>
      <c r="D37" s="76"/>
    </row>
    <row r="38" spans="1:4" x14ac:dyDescent="0.25">
      <c r="A38" s="76"/>
      <c r="B38" s="78"/>
      <c r="C38" s="79"/>
      <c r="D38" s="7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B11" sqref="B11:C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customHeight="1" x14ac:dyDescent="0.25">
      <c r="A1" s="1"/>
      <c r="B1" s="100" t="s">
        <v>63</v>
      </c>
      <c r="C1" s="100"/>
      <c r="D1" s="100"/>
    </row>
    <row r="2" spans="1:4" ht="15.75" customHeight="1" x14ac:dyDescent="0.25">
      <c r="A2" s="1"/>
      <c r="B2" s="2" t="s">
        <v>40</v>
      </c>
      <c r="C2" s="43"/>
      <c r="D2" s="43"/>
    </row>
    <row r="3" spans="1:4" ht="15.75" customHeight="1" x14ac:dyDescent="0.25">
      <c r="A3" s="1"/>
      <c r="B3" s="101" t="s">
        <v>34</v>
      </c>
      <c r="C3" s="101"/>
      <c r="D3" s="101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73"/>
      <c r="B5" s="75" t="s">
        <v>7</v>
      </c>
      <c r="C5" s="72"/>
      <c r="D5" s="8"/>
    </row>
    <row r="6" spans="1:4" x14ac:dyDescent="0.25">
      <c r="A6" s="72">
        <v>1</v>
      </c>
      <c r="B6" s="73" t="s">
        <v>72</v>
      </c>
      <c r="C6" s="96">
        <v>603.5</v>
      </c>
      <c r="D6" s="10"/>
    </row>
    <row r="7" spans="1:4" x14ac:dyDescent="0.25">
      <c r="A7" s="72">
        <v>2</v>
      </c>
      <c r="B7" s="73" t="s">
        <v>74</v>
      </c>
      <c r="C7" s="96">
        <v>3203.5</v>
      </c>
      <c r="D7" s="10"/>
    </row>
    <row r="8" spans="1:4" x14ac:dyDescent="0.25">
      <c r="A8" s="72">
        <v>3</v>
      </c>
      <c r="B8" s="73" t="s">
        <v>75</v>
      </c>
      <c r="C8" s="96">
        <v>3000</v>
      </c>
      <c r="D8" s="10"/>
    </row>
    <row r="9" spans="1:4" x14ac:dyDescent="0.25">
      <c r="A9" s="72"/>
      <c r="B9" s="75" t="s">
        <v>73</v>
      </c>
      <c r="C9" s="97">
        <f>SUM(C6:C8)</f>
        <v>6807</v>
      </c>
      <c r="D9" s="10">
        <f>C9</f>
        <v>6807</v>
      </c>
    </row>
    <row r="10" spans="1:4" x14ac:dyDescent="0.25">
      <c r="A10" s="73"/>
      <c r="B10" s="75" t="s">
        <v>11</v>
      </c>
      <c r="C10" s="75"/>
      <c r="D10" s="3"/>
    </row>
    <row r="11" spans="1:4" x14ac:dyDescent="0.25">
      <c r="A11" s="72">
        <v>1</v>
      </c>
      <c r="B11" s="73" t="s">
        <v>80</v>
      </c>
      <c r="C11" s="73">
        <v>301.75</v>
      </c>
      <c r="D11" s="3">
        <f>C11+D9</f>
        <v>7108.75</v>
      </c>
    </row>
    <row r="12" spans="1:4" x14ac:dyDescent="0.25">
      <c r="A12" s="72"/>
      <c r="B12" s="75" t="s">
        <v>12</v>
      </c>
      <c r="C12" s="73"/>
      <c r="D12" s="13"/>
    </row>
    <row r="13" spans="1:4" x14ac:dyDescent="0.25">
      <c r="A13" s="73">
        <v>1</v>
      </c>
      <c r="B13" s="73" t="s">
        <v>82</v>
      </c>
      <c r="C13" s="73">
        <v>633</v>
      </c>
      <c r="D13" s="3"/>
    </row>
    <row r="14" spans="1:4" x14ac:dyDescent="0.25">
      <c r="A14" s="73">
        <v>2</v>
      </c>
      <c r="B14" s="73" t="s">
        <v>83</v>
      </c>
      <c r="C14" s="73">
        <v>627.44000000000005</v>
      </c>
      <c r="D14" s="13"/>
    </row>
    <row r="15" spans="1:4" x14ac:dyDescent="0.25">
      <c r="A15" s="73"/>
      <c r="B15" s="75" t="s">
        <v>84</v>
      </c>
      <c r="C15" s="75">
        <f>SUM(C13:C14)</f>
        <v>1260.44</v>
      </c>
      <c r="D15" s="3">
        <f>C15+D11</f>
        <v>8369.19</v>
      </c>
    </row>
    <row r="16" spans="1:4" x14ac:dyDescent="0.25">
      <c r="A16" s="73"/>
      <c r="B16" s="73"/>
      <c r="C16" s="73"/>
      <c r="D16" s="3"/>
    </row>
    <row r="17" spans="1:4" x14ac:dyDescent="0.25">
      <c r="A17" s="73"/>
      <c r="B17" s="73"/>
      <c r="C17" s="73"/>
      <c r="D17" s="3"/>
    </row>
    <row r="18" spans="1:4" x14ac:dyDescent="0.25">
      <c r="A18" s="73"/>
      <c r="B18" s="75"/>
      <c r="C18" s="75"/>
      <c r="D18" s="3"/>
    </row>
    <row r="19" spans="1:4" x14ac:dyDescent="0.25">
      <c r="A19" s="73"/>
      <c r="B19" s="75"/>
      <c r="C19" s="73"/>
      <c r="D19" s="13"/>
    </row>
    <row r="20" spans="1:4" x14ac:dyDescent="0.25">
      <c r="A20" s="73"/>
      <c r="B20" s="73"/>
      <c r="C20" s="73"/>
      <c r="D20" s="13"/>
    </row>
    <row r="21" spans="1:4" x14ac:dyDescent="0.25">
      <c r="A21" s="73"/>
      <c r="B21" s="73"/>
      <c r="C21" s="73"/>
      <c r="D21" s="3"/>
    </row>
    <row r="22" spans="1:4" x14ac:dyDescent="0.25">
      <c r="A22" s="73"/>
      <c r="B22" s="75"/>
      <c r="C22" s="75"/>
      <c r="D22" s="3"/>
    </row>
    <row r="23" spans="1:4" x14ac:dyDescent="0.25">
      <c r="A23" s="73"/>
      <c r="B23" s="75"/>
      <c r="C23" s="73"/>
      <c r="D23" s="13"/>
    </row>
    <row r="24" spans="1:4" x14ac:dyDescent="0.25">
      <c r="A24" s="73"/>
      <c r="B24" s="73"/>
      <c r="C24" s="73"/>
      <c r="D24" s="3"/>
    </row>
    <row r="25" spans="1:4" x14ac:dyDescent="0.25">
      <c r="A25" s="73"/>
      <c r="B25" s="73"/>
      <c r="C25" s="73"/>
      <c r="D25" s="3"/>
    </row>
    <row r="26" spans="1:4" x14ac:dyDescent="0.25">
      <c r="A26" s="75"/>
      <c r="B26" s="75"/>
      <c r="C26" s="75"/>
      <c r="D26" s="3"/>
    </row>
    <row r="27" spans="1:4" x14ac:dyDescent="0.25">
      <c r="A27" s="75"/>
      <c r="B27" s="75"/>
      <c r="C27" s="73"/>
      <c r="D27" s="13"/>
    </row>
    <row r="28" spans="1:4" x14ac:dyDescent="0.25">
      <c r="A28" s="73"/>
      <c r="B28" s="73"/>
      <c r="C28" s="73"/>
      <c r="D28" s="3"/>
    </row>
    <row r="29" spans="1:4" x14ac:dyDescent="0.25">
      <c r="A29" s="73"/>
      <c r="B29" s="73"/>
      <c r="C29" s="73"/>
      <c r="D29" s="3"/>
    </row>
    <row r="30" spans="1:4" x14ac:dyDescent="0.25">
      <c r="A30" s="76"/>
      <c r="B30" s="77"/>
      <c r="C30" s="76"/>
      <c r="D30" s="14"/>
    </row>
    <row r="31" spans="1:4" x14ac:dyDescent="0.25">
      <c r="A31" s="76"/>
      <c r="B31" s="78"/>
      <c r="C31" s="76"/>
      <c r="D31" s="15"/>
    </row>
    <row r="32" spans="1:4" x14ac:dyDescent="0.25">
      <c r="A32" s="76"/>
      <c r="B32" s="77"/>
      <c r="C32" s="76"/>
      <c r="D32" s="15"/>
    </row>
    <row r="33" spans="1:4" x14ac:dyDescent="0.25">
      <c r="A33" s="76"/>
      <c r="B33" s="73"/>
      <c r="C33" s="76"/>
      <c r="D33" s="15"/>
    </row>
    <row r="34" spans="1:4" x14ac:dyDescent="0.25">
      <c r="A34" s="76"/>
      <c r="B34" s="77"/>
      <c r="C34" s="76"/>
      <c r="D34" s="14"/>
    </row>
    <row r="35" spans="1:4" x14ac:dyDescent="0.25">
      <c r="A35" s="76"/>
      <c r="B35" s="77"/>
      <c r="C35" s="76"/>
      <c r="D35" s="15"/>
    </row>
    <row r="36" spans="1:4" x14ac:dyDescent="0.25">
      <c r="A36" s="76"/>
      <c r="B36" s="77"/>
      <c r="C36" s="76"/>
      <c r="D36" s="15"/>
    </row>
    <row r="37" spans="1:4" x14ac:dyDescent="0.25">
      <c r="A37" s="76"/>
      <c r="B37" s="77"/>
      <c r="C37" s="76"/>
      <c r="D37" s="15"/>
    </row>
    <row r="38" spans="1:4" x14ac:dyDescent="0.25">
      <c r="A38" s="76"/>
      <c r="B38" s="78"/>
      <c r="C38" s="79"/>
      <c r="D38" s="14"/>
    </row>
    <row r="39" spans="1:4" x14ac:dyDescent="0.25">
      <c r="A39" s="76"/>
      <c r="B39" s="78"/>
      <c r="C39" s="76"/>
      <c r="D39" s="15"/>
    </row>
    <row r="40" spans="1:4" x14ac:dyDescent="0.25">
      <c r="A40" s="15"/>
      <c r="B40" s="30"/>
      <c r="C40" s="15"/>
      <c r="D40" s="15"/>
    </row>
    <row r="41" spans="1:4" x14ac:dyDescent="0.25">
      <c r="A41" s="15"/>
      <c r="B41" s="37"/>
      <c r="C41" s="14"/>
      <c r="D41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1" sqref="B1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101" t="s">
        <v>63</v>
      </c>
      <c r="C1" s="101"/>
      <c r="D1" s="101"/>
      <c r="E1" s="7"/>
      <c r="F1" s="7"/>
      <c r="G1" s="7"/>
      <c r="H1" s="7"/>
    </row>
    <row r="2" spans="1:8" ht="15.95" customHeight="1" x14ac:dyDescent="0.25">
      <c r="A2" s="6"/>
      <c r="B2" s="102" t="s">
        <v>40</v>
      </c>
      <c r="C2" s="102"/>
      <c r="D2" s="102"/>
      <c r="E2" s="1"/>
      <c r="F2" s="1"/>
      <c r="G2" s="1"/>
      <c r="H2" s="1"/>
    </row>
    <row r="3" spans="1:8" ht="15.95" customHeight="1" x14ac:dyDescent="0.25">
      <c r="A3" s="6"/>
      <c r="B3" s="101" t="s">
        <v>35</v>
      </c>
      <c r="C3" s="101"/>
      <c r="D3" s="10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74"/>
      <c r="B5" s="75"/>
      <c r="C5" s="74"/>
      <c r="D5" s="74"/>
      <c r="E5" s="1"/>
      <c r="F5" s="1"/>
      <c r="G5" s="1"/>
      <c r="H5" s="1"/>
    </row>
    <row r="6" spans="1:8" x14ac:dyDescent="0.25">
      <c r="A6" s="73"/>
      <c r="B6" s="73"/>
      <c r="C6" s="80"/>
      <c r="D6" s="75"/>
    </row>
    <row r="7" spans="1:8" x14ac:dyDescent="0.25">
      <c r="A7" s="76"/>
      <c r="B7" s="73"/>
      <c r="C7" s="80"/>
      <c r="D7" s="79"/>
    </row>
    <row r="8" spans="1:8" x14ac:dyDescent="0.25">
      <c r="A8" s="76"/>
      <c r="B8" s="73"/>
      <c r="C8" s="81"/>
      <c r="D8" s="82"/>
    </row>
    <row r="9" spans="1:8" x14ac:dyDescent="0.25">
      <c r="A9" s="83"/>
      <c r="B9" s="84"/>
      <c r="C9" s="79"/>
      <c r="D9" s="79"/>
    </row>
    <row r="10" spans="1:8" x14ac:dyDescent="0.25">
      <c r="A10" s="85"/>
      <c r="B10" s="86"/>
      <c r="C10" s="87"/>
      <c r="D10" s="88"/>
    </row>
    <row r="11" spans="1:8" x14ac:dyDescent="0.25">
      <c r="A11" s="76"/>
      <c r="B11" s="73"/>
      <c r="C11" s="76"/>
      <c r="D11" s="76"/>
    </row>
    <row r="12" spans="1:8" x14ac:dyDescent="0.25">
      <c r="A12" s="76"/>
      <c r="B12" s="76"/>
      <c r="C12" s="76"/>
      <c r="D12" s="76"/>
    </row>
    <row r="13" spans="1:8" x14ac:dyDescent="0.25">
      <c r="A13" s="76"/>
      <c r="B13" s="76"/>
      <c r="C13" s="76"/>
      <c r="D13" s="79"/>
    </row>
    <row r="14" spans="1:8" x14ac:dyDescent="0.25">
      <c r="A14" s="76"/>
      <c r="B14" s="79"/>
      <c r="C14" s="79"/>
      <c r="D14" s="79"/>
    </row>
    <row r="15" spans="1:8" x14ac:dyDescent="0.25">
      <c r="A15" s="76"/>
      <c r="B15" s="76"/>
      <c r="C15" s="76"/>
      <c r="D15" s="79"/>
    </row>
    <row r="16" spans="1:8" x14ac:dyDescent="0.25">
      <c r="A16" s="76"/>
      <c r="B16" s="89"/>
      <c r="C16" s="76"/>
      <c r="D16" s="76"/>
    </row>
    <row r="17" spans="1:4" x14ac:dyDescent="0.25">
      <c r="A17" s="76"/>
      <c r="B17" s="76"/>
      <c r="C17" s="76"/>
      <c r="D17" s="76"/>
    </row>
    <row r="18" spans="1:4" x14ac:dyDescent="0.25">
      <c r="A18" s="76"/>
      <c r="B18" s="76"/>
      <c r="C18" s="76"/>
      <c r="D18" s="79"/>
    </row>
    <row r="19" spans="1:4" x14ac:dyDescent="0.25">
      <c r="A19" s="76"/>
      <c r="B19" s="76"/>
      <c r="C19" s="76"/>
      <c r="D19" s="76"/>
    </row>
    <row r="20" spans="1:4" x14ac:dyDescent="0.25">
      <c r="A20" s="76"/>
      <c r="B20" s="77"/>
      <c r="C20" s="76"/>
      <c r="D20" s="79"/>
    </row>
    <row r="21" spans="1:4" x14ac:dyDescent="0.25">
      <c r="A21" s="76"/>
      <c r="B21" s="73"/>
      <c r="C21" s="76"/>
      <c r="D21" s="76"/>
    </row>
    <row r="22" spans="1:4" x14ac:dyDescent="0.25">
      <c r="A22" s="76"/>
      <c r="B22" s="79"/>
      <c r="C22" s="79"/>
      <c r="D22" s="79"/>
    </row>
    <row r="23" spans="1:4" x14ac:dyDescent="0.25">
      <c r="A23" s="76"/>
      <c r="B23" s="90"/>
      <c r="C23" s="76"/>
      <c r="D23" s="76"/>
    </row>
    <row r="24" spans="1:4" x14ac:dyDescent="0.25">
      <c r="A24" s="76"/>
      <c r="B24" s="77"/>
      <c r="C24" s="76"/>
      <c r="D24" s="76"/>
    </row>
    <row r="25" spans="1:4" x14ac:dyDescent="0.25">
      <c r="A25" s="76"/>
      <c r="B25" s="73"/>
      <c r="C25" s="76"/>
      <c r="D25" s="79"/>
    </row>
    <row r="26" spans="1:4" x14ac:dyDescent="0.25">
      <c r="A26" s="76"/>
      <c r="B26" s="90"/>
      <c r="C26" s="79"/>
      <c r="D26" s="79"/>
    </row>
    <row r="27" spans="1:4" x14ac:dyDescent="0.25">
      <c r="A27" s="76"/>
      <c r="B27" s="91"/>
      <c r="C27" s="76"/>
      <c r="D27" s="76"/>
    </row>
    <row r="28" spans="1:4" x14ac:dyDescent="0.25">
      <c r="A28" s="76"/>
      <c r="B28" s="90"/>
      <c r="C28" s="79"/>
      <c r="D28" s="79"/>
    </row>
    <row r="29" spans="1:4" x14ac:dyDescent="0.25">
      <c r="A29" s="76"/>
      <c r="B29" s="90"/>
      <c r="C29" s="76"/>
      <c r="D29" s="76"/>
    </row>
    <row r="30" spans="1:4" x14ac:dyDescent="0.25">
      <c r="A30" s="76"/>
      <c r="B30" s="91"/>
      <c r="C30" s="76"/>
      <c r="D30" s="76"/>
    </row>
    <row r="31" spans="1:4" x14ac:dyDescent="0.25">
      <c r="A31" s="76"/>
      <c r="B31" s="90"/>
      <c r="C31" s="79"/>
      <c r="D31" s="79"/>
    </row>
    <row r="32" spans="1:4" x14ac:dyDescent="0.25">
      <c r="A32" s="92"/>
      <c r="B32" s="92"/>
      <c r="C32" s="92"/>
      <c r="D32" s="92"/>
    </row>
    <row r="33" spans="1:4" x14ac:dyDescent="0.25">
      <c r="A33" s="92"/>
      <c r="B33" s="92"/>
      <c r="C33" s="92"/>
      <c r="D33" s="9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customHeight="1" x14ac:dyDescent="0.25">
      <c r="A1" s="1"/>
      <c r="B1" s="101" t="s">
        <v>63</v>
      </c>
      <c r="C1" s="101"/>
      <c r="D1" s="101"/>
    </row>
    <row r="2" spans="1:4" ht="15.75" customHeight="1" x14ac:dyDescent="0.25">
      <c r="A2" s="6"/>
      <c r="B2" s="102" t="s">
        <v>40</v>
      </c>
      <c r="C2" s="102"/>
      <c r="D2" s="102"/>
    </row>
    <row r="3" spans="1:4" ht="15.75" customHeight="1" x14ac:dyDescent="0.25">
      <c r="A3" s="6"/>
      <c r="B3" s="101" t="s">
        <v>37</v>
      </c>
      <c r="C3" s="101"/>
      <c r="D3" s="101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44"/>
      <c r="C6" s="49"/>
      <c r="D6" s="10"/>
    </row>
    <row r="7" spans="1:4" x14ac:dyDescent="0.25">
      <c r="A7" s="10"/>
      <c r="B7" s="13"/>
      <c r="C7" s="49"/>
      <c r="D7" s="10"/>
    </row>
    <row r="8" spans="1:4" x14ac:dyDescent="0.25">
      <c r="A8" s="10"/>
      <c r="B8" s="13"/>
      <c r="C8" s="49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44"/>
      <c r="C13" s="18"/>
      <c r="D13" s="19"/>
    </row>
    <row r="14" spans="1:4" x14ac:dyDescent="0.25">
      <c r="A14" s="45"/>
      <c r="B14" s="46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8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8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9"/>
      <c r="C28" s="15"/>
      <c r="D28" s="15"/>
    </row>
    <row r="29" spans="1:4" x14ac:dyDescent="0.25">
      <c r="A29" s="15"/>
      <c r="B29" s="28"/>
      <c r="C29" s="15"/>
      <c r="D29" s="15"/>
    </row>
    <row r="30" spans="1:4" x14ac:dyDescent="0.25">
      <c r="A30" s="15"/>
      <c r="B30" s="44"/>
      <c r="C30" s="47"/>
      <c r="D30" s="14"/>
    </row>
    <row r="31" spans="1:4" x14ac:dyDescent="0.25">
      <c r="A31" s="15"/>
      <c r="B31" s="29"/>
      <c r="C31" s="14"/>
      <c r="D31" s="14"/>
    </row>
    <row r="32" spans="1:4" x14ac:dyDescent="0.25">
      <c r="A32" s="15"/>
      <c r="B32" s="31"/>
      <c r="C32" s="15"/>
      <c r="D32" s="15"/>
    </row>
    <row r="33" spans="1:4" x14ac:dyDescent="0.25">
      <c r="A33" s="15"/>
      <c r="B33" s="29"/>
      <c r="C33" s="14"/>
      <c r="D33" s="14"/>
    </row>
    <row r="34" spans="1:4" x14ac:dyDescent="0.25">
      <c r="A34" s="15"/>
      <c r="B34" s="29"/>
      <c r="C34" s="15"/>
      <c r="D34" s="15"/>
    </row>
    <row r="35" spans="1:4" x14ac:dyDescent="0.25">
      <c r="A35" s="15"/>
      <c r="B35" s="38"/>
      <c r="C35" s="15"/>
      <c r="D35" s="15"/>
    </row>
    <row r="36" spans="1:4" x14ac:dyDescent="0.25">
      <c r="A36" s="15"/>
      <c r="B36" s="29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101" t="s">
        <v>65</v>
      </c>
      <c r="C1" s="101"/>
      <c r="D1" s="101"/>
      <c r="E1" s="7"/>
      <c r="F1" s="7"/>
      <c r="G1" s="7"/>
      <c r="H1" s="7"/>
    </row>
    <row r="2" spans="1:8" ht="15.75" x14ac:dyDescent="0.25">
      <c r="A2" s="6"/>
      <c r="B2" s="102" t="s">
        <v>40</v>
      </c>
      <c r="C2" s="102"/>
      <c r="D2" s="102"/>
      <c r="E2" s="1"/>
      <c r="F2" s="1"/>
      <c r="G2" s="1"/>
      <c r="H2" s="1"/>
    </row>
    <row r="3" spans="1:8" ht="15.75" x14ac:dyDescent="0.25">
      <c r="A3" s="6"/>
      <c r="B3" s="101" t="s">
        <v>36</v>
      </c>
      <c r="C3" s="101"/>
      <c r="D3" s="101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8"/>
      <c r="B5" s="52"/>
      <c r="C5" s="10"/>
      <c r="D5" s="8"/>
      <c r="E5" s="1"/>
      <c r="F5" s="1"/>
      <c r="G5" s="1"/>
      <c r="H5" s="1"/>
    </row>
    <row r="6" spans="1:8" s="1" customFormat="1" x14ac:dyDescent="0.25">
      <c r="A6" s="13"/>
      <c r="B6" s="73"/>
      <c r="C6" s="73"/>
      <c r="D6" s="3"/>
    </row>
    <row r="7" spans="1:8" s="1" customFormat="1" x14ac:dyDescent="0.25">
      <c r="A7" s="73"/>
      <c r="B7" s="75"/>
      <c r="C7" s="73"/>
      <c r="D7" s="93"/>
    </row>
    <row r="8" spans="1:8" s="5" customFormat="1" x14ac:dyDescent="0.25">
      <c r="A8" s="76"/>
      <c r="B8" s="76"/>
      <c r="C8" s="79"/>
      <c r="D8" s="94"/>
    </row>
    <row r="9" spans="1:8" x14ac:dyDescent="0.25">
      <c r="A9" s="76"/>
      <c r="B9" s="75"/>
      <c r="C9" s="76"/>
      <c r="D9" s="95"/>
    </row>
    <row r="10" spans="1:8" x14ac:dyDescent="0.25">
      <c r="A10" s="76"/>
      <c r="B10" s="73"/>
      <c r="C10" s="76"/>
      <c r="D10" s="94"/>
    </row>
    <row r="11" spans="1:8" s="5" customFormat="1" x14ac:dyDescent="0.25">
      <c r="A11" s="76"/>
      <c r="B11" s="75"/>
      <c r="C11" s="76"/>
      <c r="D11" s="94"/>
    </row>
    <row r="12" spans="1:8" x14ac:dyDescent="0.25">
      <c r="A12" s="76"/>
      <c r="B12" s="73"/>
      <c r="C12" s="76"/>
      <c r="D12" s="94"/>
    </row>
    <row r="13" spans="1:8" x14ac:dyDescent="0.25">
      <c r="A13" s="76"/>
      <c r="B13" s="73"/>
      <c r="C13" s="79"/>
      <c r="D13" s="94"/>
    </row>
    <row r="14" spans="1:8" x14ac:dyDescent="0.25">
      <c r="A14" s="76"/>
      <c r="B14" s="73"/>
      <c r="C14" s="79"/>
      <c r="D14" s="79"/>
    </row>
    <row r="15" spans="1:8" x14ac:dyDescent="0.25">
      <c r="A15" s="76"/>
      <c r="B15" s="73"/>
      <c r="C15" s="76"/>
      <c r="D15" s="76"/>
    </row>
    <row r="16" spans="1:8" x14ac:dyDescent="0.25">
      <c r="A16" s="76"/>
      <c r="B16" s="73"/>
      <c r="C16" s="79"/>
      <c r="D16" s="79"/>
    </row>
    <row r="17" spans="1:4" x14ac:dyDescent="0.25">
      <c r="A17" s="76"/>
      <c r="B17" s="73"/>
      <c r="C17" s="76"/>
      <c r="D17" s="76"/>
    </row>
    <row r="18" spans="1:4" x14ac:dyDescent="0.25">
      <c r="A18" s="76"/>
      <c r="B18" s="73"/>
      <c r="C18" s="76"/>
      <c r="D18" s="76"/>
    </row>
    <row r="19" spans="1:4" x14ac:dyDescent="0.25">
      <c r="A19" s="76"/>
      <c r="B19" s="75"/>
      <c r="C19" s="79"/>
      <c r="D19" s="79"/>
    </row>
    <row r="20" spans="1:4" x14ac:dyDescent="0.25">
      <c r="A20" s="76"/>
      <c r="B20" s="75"/>
      <c r="C20" s="79"/>
      <c r="D20" s="79"/>
    </row>
    <row r="21" spans="1:4" x14ac:dyDescent="0.25">
      <c r="A21" s="76"/>
      <c r="B21" s="73"/>
      <c r="C21" s="76"/>
      <c r="D21" s="76"/>
    </row>
    <row r="22" spans="1:4" x14ac:dyDescent="0.25">
      <c r="A22" s="76"/>
      <c r="B22" s="73"/>
      <c r="C22" s="76"/>
      <c r="D22" s="76"/>
    </row>
    <row r="23" spans="1:4" x14ac:dyDescent="0.25">
      <c r="A23" s="76"/>
      <c r="B23" s="75"/>
      <c r="C23" s="79"/>
      <c r="D23" s="79"/>
    </row>
    <row r="24" spans="1:4" x14ac:dyDescent="0.25">
      <c r="A24" s="76"/>
      <c r="B24" s="78"/>
      <c r="C24" s="76"/>
      <c r="D24" s="76"/>
    </row>
    <row r="25" spans="1:4" x14ac:dyDescent="0.25">
      <c r="A25" s="76"/>
      <c r="B25" s="77"/>
      <c r="C25" s="76"/>
      <c r="D25" s="76"/>
    </row>
    <row r="26" spans="1:4" x14ac:dyDescent="0.25">
      <c r="A26" s="76"/>
      <c r="B26" s="78"/>
      <c r="C26" s="79"/>
      <c r="D26" s="79"/>
    </row>
    <row r="27" spans="1:4" x14ac:dyDescent="0.25">
      <c r="A27" s="76"/>
      <c r="B27" s="78"/>
      <c r="C27" s="76"/>
      <c r="D27" s="76"/>
    </row>
    <row r="28" spans="1:4" x14ac:dyDescent="0.25">
      <c r="A28" s="76"/>
      <c r="B28" s="77"/>
      <c r="C28" s="76"/>
      <c r="D28" s="76"/>
    </row>
    <row r="29" spans="1:4" x14ac:dyDescent="0.25">
      <c r="A29" s="76"/>
      <c r="B29" s="78"/>
      <c r="C29" s="79"/>
      <c r="D29" s="79"/>
    </row>
    <row r="30" spans="1:4" x14ac:dyDescent="0.25">
      <c r="A30" s="76"/>
      <c r="B30" s="78"/>
      <c r="C30" s="76"/>
      <c r="D30" s="76"/>
    </row>
    <row r="31" spans="1:4" x14ac:dyDescent="0.25">
      <c r="A31" s="76"/>
      <c r="B31" s="77"/>
      <c r="C31" s="76"/>
      <c r="D31" s="79"/>
    </row>
    <row r="32" spans="1:4" x14ac:dyDescent="0.25">
      <c r="A32" s="76"/>
      <c r="B32" s="78"/>
      <c r="C32" s="79"/>
      <c r="D32" s="79"/>
    </row>
    <row r="33" spans="1:4" x14ac:dyDescent="0.25">
      <c r="A33" s="76"/>
      <c r="B33" s="77"/>
      <c r="C33" s="76"/>
      <c r="D33" s="76"/>
    </row>
    <row r="34" spans="1:4" x14ac:dyDescent="0.25">
      <c r="A34" s="15"/>
      <c r="B34" s="37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="60" zoomScaleNormal="65" workbookViewId="0">
      <selection activeCell="M18" sqref="M18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0.100000000000001" customHeight="1" x14ac:dyDescent="0.25">
      <c r="A1" s="103" t="s">
        <v>62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5.75" customHeight="1" x14ac:dyDescent="0.35">
      <c r="A2" s="7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12" customFormat="1" ht="20.25" customHeight="1" x14ac:dyDescent="0.25">
      <c r="A3" s="9"/>
      <c r="B3" s="39" t="s">
        <v>2</v>
      </c>
      <c r="C3" s="39" t="s">
        <v>5</v>
      </c>
      <c r="D3" s="39" t="s">
        <v>3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  <c r="N3" s="33" t="s">
        <v>16</v>
      </c>
    </row>
    <row r="4" spans="1:14" ht="39.75" customHeight="1" x14ac:dyDescent="0.35">
      <c r="A4" s="40" t="s">
        <v>28</v>
      </c>
      <c r="B4" s="34">
        <f>B5+B6+B7+B8</f>
        <v>7981.1299999999992</v>
      </c>
      <c r="C4" s="51">
        <f t="shared" ref="C4:M4" si="0">C5+C6+C7+C8</f>
        <v>11101.13</v>
      </c>
      <c r="D4" s="34">
        <f>D5+D6+D7+D8</f>
        <v>9481.1299999999992</v>
      </c>
      <c r="E4" s="34">
        <f t="shared" si="0"/>
        <v>7231.1299999999992</v>
      </c>
      <c r="F4" s="34">
        <f t="shared" si="0"/>
        <v>7231.1299999999992</v>
      </c>
      <c r="G4" s="34">
        <f t="shared" si="0"/>
        <v>7231.1299999999992</v>
      </c>
      <c r="H4" s="34">
        <f t="shared" si="0"/>
        <v>7718.2</v>
      </c>
      <c r="I4" s="34">
        <f t="shared" si="0"/>
        <v>7718.2</v>
      </c>
      <c r="J4" s="34">
        <f t="shared" si="0"/>
        <v>7718.2</v>
      </c>
      <c r="K4" s="34">
        <f t="shared" si="0"/>
        <v>7718.2</v>
      </c>
      <c r="L4" s="34">
        <f t="shared" si="0"/>
        <v>10274.200000000001</v>
      </c>
      <c r="M4" s="34">
        <f t="shared" si="0"/>
        <v>11012.2</v>
      </c>
      <c r="N4" s="34">
        <f t="shared" ref="N4:N24" si="1">SUM(B4:M4)</f>
        <v>102415.97999999998</v>
      </c>
    </row>
    <row r="5" spans="1:14" ht="39" customHeight="1" x14ac:dyDescent="0.35">
      <c r="A5" s="40" t="s">
        <v>17</v>
      </c>
      <c r="B5" s="35">
        <v>4283.7299999999996</v>
      </c>
      <c r="C5" s="35">
        <v>4283.7299999999996</v>
      </c>
      <c r="D5" s="35">
        <v>4283.7299999999996</v>
      </c>
      <c r="E5" s="35">
        <v>4283.7299999999996</v>
      </c>
      <c r="F5" s="35">
        <v>4283.7299999999996</v>
      </c>
      <c r="G5" s="35">
        <v>4283.7299999999996</v>
      </c>
      <c r="H5" s="35">
        <v>4496.04</v>
      </c>
      <c r="I5" s="35">
        <v>4496.04</v>
      </c>
      <c r="J5" s="35">
        <v>4496.04</v>
      </c>
      <c r="K5" s="35">
        <v>4496.04</v>
      </c>
      <c r="L5" s="35">
        <v>4496.04</v>
      </c>
      <c r="M5" s="35">
        <v>4496.04</v>
      </c>
      <c r="N5" s="35">
        <f t="shared" si="1"/>
        <v>52678.62</v>
      </c>
    </row>
    <row r="6" spans="1:14" ht="60" customHeight="1" x14ac:dyDescent="0.35">
      <c r="A6" s="40" t="s">
        <v>38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>
        <f t="shared" si="1"/>
        <v>0</v>
      </c>
    </row>
    <row r="7" spans="1:14" ht="44.25" customHeight="1" x14ac:dyDescent="0.35">
      <c r="A7" s="40" t="s">
        <v>39</v>
      </c>
      <c r="B7" s="35">
        <v>2947.4</v>
      </c>
      <c r="C7" s="35">
        <v>2947.4</v>
      </c>
      <c r="D7" s="35">
        <v>2947.4</v>
      </c>
      <c r="E7" s="35">
        <v>2947.4</v>
      </c>
      <c r="F7" s="35">
        <v>2947.4</v>
      </c>
      <c r="G7" s="35">
        <v>2947.4</v>
      </c>
      <c r="H7" s="35">
        <v>3222.16</v>
      </c>
      <c r="I7" s="35">
        <v>3222.16</v>
      </c>
      <c r="J7" s="35">
        <v>3222.16</v>
      </c>
      <c r="K7" s="35">
        <v>3222.16</v>
      </c>
      <c r="L7" s="35">
        <v>3222.16</v>
      </c>
      <c r="M7" s="35">
        <v>3222.16</v>
      </c>
      <c r="N7" s="35">
        <f>SUM(B7:M7)</f>
        <v>37017.360000000001</v>
      </c>
    </row>
    <row r="8" spans="1:14" ht="44.25" customHeight="1" x14ac:dyDescent="0.35">
      <c r="A8" s="40" t="s">
        <v>32</v>
      </c>
      <c r="B8" s="35">
        <v>750</v>
      </c>
      <c r="C8" s="35">
        <v>3870</v>
      </c>
      <c r="D8" s="35">
        <v>2250</v>
      </c>
      <c r="E8" s="35"/>
      <c r="F8" s="35"/>
      <c r="G8" s="35"/>
      <c r="H8" s="35"/>
      <c r="I8" s="35"/>
      <c r="J8" s="35"/>
      <c r="K8" s="35"/>
      <c r="L8" s="35">
        <v>2556</v>
      </c>
      <c r="M8" s="35">
        <v>3294</v>
      </c>
      <c r="N8" s="35">
        <f>SUM(B8:M8)</f>
        <v>12720</v>
      </c>
    </row>
    <row r="9" spans="1:14" ht="36" customHeight="1" x14ac:dyDescent="0.35">
      <c r="A9" s="41" t="s">
        <v>18</v>
      </c>
      <c r="B9" s="34">
        <f>B10+B11+B12+B13</f>
        <v>4242.8</v>
      </c>
      <c r="C9" s="34">
        <f t="shared" ref="C9:M9" si="2">C10+C11+C12+C13</f>
        <v>1187.53</v>
      </c>
      <c r="D9" s="34">
        <f t="shared" si="2"/>
        <v>4652.2</v>
      </c>
      <c r="E9" s="34">
        <f t="shared" si="2"/>
        <v>8698.89</v>
      </c>
      <c r="F9" s="34">
        <f t="shared" si="2"/>
        <v>593.77</v>
      </c>
      <c r="G9" s="34">
        <f t="shared" si="2"/>
        <v>0</v>
      </c>
      <c r="H9" s="34">
        <f t="shared" si="2"/>
        <v>0</v>
      </c>
      <c r="I9" s="34">
        <f t="shared" si="2"/>
        <v>301.75</v>
      </c>
      <c r="J9" s="34">
        <f t="shared" si="2"/>
        <v>1260.44</v>
      </c>
      <c r="K9" s="34">
        <f t="shared" si="2"/>
        <v>701.38</v>
      </c>
      <c r="L9" s="34">
        <f t="shared" si="2"/>
        <v>2375.0700000000002</v>
      </c>
      <c r="M9" s="34">
        <f t="shared" si="2"/>
        <v>0</v>
      </c>
      <c r="N9" s="34">
        <f t="shared" si="1"/>
        <v>24013.829999999998</v>
      </c>
    </row>
    <row r="10" spans="1:14" ht="40.5" customHeight="1" x14ac:dyDescent="0.35">
      <c r="A10" s="40" t="s">
        <v>19</v>
      </c>
      <c r="B10" s="35">
        <v>2461.5</v>
      </c>
      <c r="C10" s="35"/>
      <c r="D10" s="35"/>
      <c r="E10" s="35"/>
      <c r="F10" s="35"/>
      <c r="G10" s="35"/>
      <c r="H10" s="35"/>
      <c r="I10" s="35"/>
      <c r="J10" s="35"/>
      <c r="K10" s="35">
        <v>107.61</v>
      </c>
      <c r="L10" s="35"/>
      <c r="M10" s="35"/>
      <c r="N10" s="34">
        <f t="shared" si="1"/>
        <v>2569.11</v>
      </c>
    </row>
    <row r="11" spans="1:14" ht="45.75" customHeight="1" x14ac:dyDescent="0.35">
      <c r="A11" s="40" t="s">
        <v>20</v>
      </c>
      <c r="B11" s="36"/>
      <c r="C11" s="35"/>
      <c r="D11" s="35">
        <v>4652.2</v>
      </c>
      <c r="E11" s="35">
        <v>1500</v>
      </c>
      <c r="F11" s="35"/>
      <c r="G11" s="35"/>
      <c r="H11" s="35"/>
      <c r="I11" s="35"/>
      <c r="J11" s="35"/>
      <c r="K11" s="35"/>
      <c r="L11" s="35"/>
      <c r="M11" s="35"/>
      <c r="N11" s="34">
        <f t="shared" si="1"/>
        <v>6152.2</v>
      </c>
    </row>
    <row r="12" spans="1:14" ht="45.75" customHeight="1" x14ac:dyDescent="0.35">
      <c r="A12" s="50" t="s">
        <v>30</v>
      </c>
      <c r="B12" s="36"/>
      <c r="C12" s="35"/>
      <c r="D12" s="35"/>
      <c r="E12" s="35">
        <v>6807</v>
      </c>
      <c r="F12" s="35"/>
      <c r="G12" s="35"/>
      <c r="H12" s="35"/>
      <c r="I12" s="35">
        <v>301.75</v>
      </c>
      <c r="J12" s="35">
        <v>1260.44</v>
      </c>
      <c r="K12" s="35"/>
      <c r="L12" s="35"/>
      <c r="M12" s="35"/>
      <c r="N12" s="34">
        <f t="shared" si="1"/>
        <v>8369.19</v>
      </c>
    </row>
    <row r="13" spans="1:14" ht="21.75" customHeight="1" x14ac:dyDescent="0.35">
      <c r="A13" s="40" t="s">
        <v>21</v>
      </c>
      <c r="B13" s="35">
        <v>1781.3</v>
      </c>
      <c r="C13" s="35">
        <v>1187.53</v>
      </c>
      <c r="D13" s="35"/>
      <c r="E13" s="35">
        <v>391.89</v>
      </c>
      <c r="F13" s="35">
        <v>593.77</v>
      </c>
      <c r="G13" s="35"/>
      <c r="H13" s="35"/>
      <c r="I13" s="35"/>
      <c r="J13" s="35"/>
      <c r="K13" s="35">
        <v>593.77</v>
      </c>
      <c r="L13" s="35">
        <v>2375.0700000000002</v>
      </c>
      <c r="M13" s="35"/>
      <c r="N13" s="35">
        <f t="shared" si="1"/>
        <v>6923.33</v>
      </c>
    </row>
    <row r="14" spans="1:14" ht="23.25" customHeight="1" x14ac:dyDescent="0.35">
      <c r="A14" s="41" t="s">
        <v>22</v>
      </c>
      <c r="B14" s="34">
        <f>B15+B16+B17</f>
        <v>0</v>
      </c>
      <c r="C14" s="34">
        <f t="shared" ref="C14:M14" si="3">C15+C16+C17</f>
        <v>0</v>
      </c>
      <c r="D14" s="34">
        <f t="shared" si="3"/>
        <v>0</v>
      </c>
      <c r="E14" s="34">
        <f t="shared" si="3"/>
        <v>0</v>
      </c>
      <c r="F14" s="34">
        <f t="shared" si="3"/>
        <v>0</v>
      </c>
      <c r="G14" s="34">
        <f t="shared" si="3"/>
        <v>0</v>
      </c>
      <c r="H14" s="34">
        <f t="shared" si="3"/>
        <v>0</v>
      </c>
      <c r="I14" s="34">
        <f t="shared" si="3"/>
        <v>0</v>
      </c>
      <c r="J14" s="34">
        <f t="shared" si="3"/>
        <v>0</v>
      </c>
      <c r="K14" s="34">
        <f t="shared" si="3"/>
        <v>0</v>
      </c>
      <c r="L14" s="34">
        <f t="shared" si="3"/>
        <v>0</v>
      </c>
      <c r="M14" s="34">
        <f t="shared" si="3"/>
        <v>0</v>
      </c>
      <c r="N14" s="34">
        <f t="shared" si="1"/>
        <v>0</v>
      </c>
    </row>
    <row r="15" spans="1:14" ht="42" customHeight="1" x14ac:dyDescent="0.35">
      <c r="A15" s="40" t="s">
        <v>23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>
        <f t="shared" si="1"/>
        <v>0</v>
      </c>
    </row>
    <row r="16" spans="1:14" ht="40.5" customHeight="1" x14ac:dyDescent="0.35">
      <c r="A16" s="40" t="s">
        <v>24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>
        <f t="shared" si="1"/>
        <v>0</v>
      </c>
    </row>
    <row r="17" spans="1:14" ht="40.5" customHeight="1" x14ac:dyDescent="0.35">
      <c r="A17" s="50" t="s">
        <v>31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>
        <f t="shared" si="1"/>
        <v>0</v>
      </c>
    </row>
    <row r="18" spans="1:14" ht="40.5" customHeight="1" x14ac:dyDescent="0.35">
      <c r="A18" s="71" t="s">
        <v>52</v>
      </c>
      <c r="B18" s="35"/>
      <c r="C18" s="35"/>
      <c r="D18" s="35"/>
      <c r="E18" s="35"/>
      <c r="F18" s="35">
        <v>1324</v>
      </c>
      <c r="G18" s="35">
        <v>723</v>
      </c>
      <c r="H18" s="35">
        <v>201.34</v>
      </c>
      <c r="I18" s="35">
        <f>3760</f>
        <v>3760</v>
      </c>
      <c r="J18" s="35"/>
      <c r="K18" s="35"/>
      <c r="L18" s="35"/>
      <c r="M18" s="35">
        <v>7400</v>
      </c>
      <c r="N18" s="35">
        <f t="shared" si="1"/>
        <v>13408.34</v>
      </c>
    </row>
    <row r="19" spans="1:14" ht="40.5" customHeight="1" x14ac:dyDescent="0.35">
      <c r="A19" s="41" t="s">
        <v>54</v>
      </c>
      <c r="B19" s="34">
        <f>B20+B21+B22</f>
        <v>2508.98</v>
      </c>
      <c r="C19" s="34">
        <f t="shared" ref="C19:M19" si="4">C20+C21+C22</f>
        <v>467.88000000000011</v>
      </c>
      <c r="D19" s="34">
        <f>D20+D21+D22</f>
        <v>1134.48</v>
      </c>
      <c r="E19" s="34">
        <f t="shared" si="4"/>
        <v>-1065.56</v>
      </c>
      <c r="F19" s="34">
        <f t="shared" si="4"/>
        <v>1847.0900000000001</v>
      </c>
      <c r="G19" s="34">
        <f t="shared" si="4"/>
        <v>327.14</v>
      </c>
      <c r="H19" s="34">
        <f t="shared" si="4"/>
        <v>-137.69999999999993</v>
      </c>
      <c r="I19" s="34">
        <f t="shared" si="4"/>
        <v>2893.37</v>
      </c>
      <c r="J19" s="34">
        <f t="shared" si="4"/>
        <v>47.70999999999998</v>
      </c>
      <c r="K19" s="34">
        <f t="shared" si="4"/>
        <v>3158.78</v>
      </c>
      <c r="L19" s="34">
        <f t="shared" si="4"/>
        <v>1626.45</v>
      </c>
      <c r="M19" s="34">
        <f t="shared" si="4"/>
        <v>2376.8199999999997</v>
      </c>
      <c r="N19" s="34">
        <f t="shared" ref="N19:N23" si="5">SUM(B19:M19)</f>
        <v>15185.440000000002</v>
      </c>
    </row>
    <row r="20" spans="1:14" ht="40.5" customHeight="1" x14ac:dyDescent="0.35">
      <c r="A20" s="40" t="s">
        <v>55</v>
      </c>
      <c r="B20" s="35">
        <v>654.94000000000005</v>
      </c>
      <c r="C20" s="35">
        <v>267.93</v>
      </c>
      <c r="D20" s="35">
        <v>-922.87</v>
      </c>
      <c r="E20" s="35">
        <v>-387.01</v>
      </c>
      <c r="F20" s="35">
        <v>-476.32</v>
      </c>
      <c r="G20" s="35">
        <v>-357.24</v>
      </c>
      <c r="H20" s="35">
        <v>-2024.37</v>
      </c>
      <c r="I20" s="35">
        <v>1905.28</v>
      </c>
      <c r="J20" s="35">
        <v>-714.48</v>
      </c>
      <c r="K20" s="35">
        <v>893.1</v>
      </c>
      <c r="L20" s="35">
        <v>357.24</v>
      </c>
      <c r="M20" s="35">
        <v>-59.54</v>
      </c>
      <c r="N20" s="35">
        <f t="shared" si="5"/>
        <v>-863.33999999999946</v>
      </c>
    </row>
    <row r="21" spans="1:14" ht="40.5" customHeight="1" x14ac:dyDescent="0.35">
      <c r="A21" s="40" t="s">
        <v>56</v>
      </c>
      <c r="B21" s="35">
        <v>900.24</v>
      </c>
      <c r="C21" s="35">
        <v>900.24</v>
      </c>
      <c r="D21" s="35">
        <v>900.24</v>
      </c>
      <c r="E21" s="35">
        <v>900.24</v>
      </c>
      <c r="F21" s="35">
        <v>900.24</v>
      </c>
      <c r="G21" s="35">
        <v>900.24</v>
      </c>
      <c r="H21" s="35">
        <v>900.24</v>
      </c>
      <c r="I21" s="35">
        <v>900.24</v>
      </c>
      <c r="J21" s="35">
        <v>900.24</v>
      </c>
      <c r="K21" s="35">
        <v>900.24</v>
      </c>
      <c r="L21" s="35">
        <v>900.24</v>
      </c>
      <c r="M21" s="35">
        <v>900.24</v>
      </c>
      <c r="N21" s="35">
        <f t="shared" si="5"/>
        <v>10802.88</v>
      </c>
    </row>
    <row r="22" spans="1:14" ht="40.5" customHeight="1" x14ac:dyDescent="0.35">
      <c r="A22" s="50" t="s">
        <v>57</v>
      </c>
      <c r="B22" s="35">
        <v>953.8</v>
      </c>
      <c r="C22" s="35">
        <v>-700.29</v>
      </c>
      <c r="D22" s="35">
        <v>1157.1099999999999</v>
      </c>
      <c r="E22" s="35">
        <v>-1578.79</v>
      </c>
      <c r="F22" s="35">
        <v>1423.17</v>
      </c>
      <c r="G22" s="35">
        <v>-215.86</v>
      </c>
      <c r="H22" s="35">
        <v>986.43</v>
      </c>
      <c r="I22" s="35">
        <v>87.85</v>
      </c>
      <c r="J22" s="35">
        <v>-138.05000000000001</v>
      </c>
      <c r="K22" s="35">
        <v>1365.44</v>
      </c>
      <c r="L22" s="35">
        <v>368.97</v>
      </c>
      <c r="M22" s="35">
        <v>1536.12</v>
      </c>
      <c r="N22" s="35">
        <f t="shared" si="5"/>
        <v>5245.9</v>
      </c>
    </row>
    <row r="23" spans="1:14" ht="40.5" customHeight="1" x14ac:dyDescent="0.35">
      <c r="A23" s="71" t="s">
        <v>58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>
        <f t="shared" si="5"/>
        <v>0</v>
      </c>
    </row>
    <row r="24" spans="1:14" ht="39.75" customHeight="1" x14ac:dyDescent="0.35">
      <c r="A24" s="41" t="s">
        <v>59</v>
      </c>
      <c r="B24" s="34">
        <v>4770.8</v>
      </c>
      <c r="C24" s="34">
        <v>4770.8</v>
      </c>
      <c r="D24" s="34">
        <v>4770.8</v>
      </c>
      <c r="E24" s="34">
        <v>4770.8</v>
      </c>
      <c r="F24" s="34">
        <v>4770.8</v>
      </c>
      <c r="G24" s="34">
        <v>4770.8</v>
      </c>
      <c r="H24" s="34">
        <v>4995.6000000000004</v>
      </c>
      <c r="I24" s="34">
        <v>4995.6000000000004</v>
      </c>
      <c r="J24" s="34">
        <v>4995.6000000000004</v>
      </c>
      <c r="K24" s="34">
        <v>4995.6000000000004</v>
      </c>
      <c r="L24" s="34">
        <v>4995.6000000000004</v>
      </c>
      <c r="M24" s="34">
        <v>4995.6000000000004</v>
      </c>
      <c r="N24" s="51">
        <f t="shared" si="1"/>
        <v>58598.399999999994</v>
      </c>
    </row>
    <row r="25" spans="1:14" ht="22.5" customHeight="1" x14ac:dyDescent="0.35">
      <c r="A25" s="41" t="s">
        <v>25</v>
      </c>
      <c r="B25" s="51">
        <f t="shared" ref="B25:M25" si="6">B4+B9+B14+B24+B18+B19+B23</f>
        <v>19503.71</v>
      </c>
      <c r="C25" s="51">
        <f t="shared" si="6"/>
        <v>17527.34</v>
      </c>
      <c r="D25" s="51">
        <f>D4+D9+D14+D24+D18+D19+D23</f>
        <v>20038.609999999997</v>
      </c>
      <c r="E25" s="51">
        <f t="shared" si="6"/>
        <v>19635.259999999998</v>
      </c>
      <c r="F25" s="51">
        <f>F4+F9+F14+F24+F18+F19+F23</f>
        <v>15766.79</v>
      </c>
      <c r="G25" s="51">
        <f t="shared" si="6"/>
        <v>13052.07</v>
      </c>
      <c r="H25" s="51">
        <f t="shared" si="6"/>
        <v>12777.439999999999</v>
      </c>
      <c r="I25" s="51">
        <f t="shared" si="6"/>
        <v>19668.919999999998</v>
      </c>
      <c r="J25" s="51">
        <f t="shared" si="6"/>
        <v>14021.949999999999</v>
      </c>
      <c r="K25" s="51">
        <f t="shared" si="6"/>
        <v>16573.96</v>
      </c>
      <c r="L25" s="51">
        <f t="shared" si="6"/>
        <v>19271.320000000003</v>
      </c>
      <c r="M25" s="51">
        <f t="shared" si="6"/>
        <v>25784.620000000003</v>
      </c>
      <c r="N25" s="51">
        <f>N4+N9+N14+N24+N18+N19+N23</f>
        <v>213621.98999999996</v>
      </c>
    </row>
    <row r="26" spans="1:14" ht="15.75" x14ac:dyDescent="0.25">
      <c r="A26" s="104" t="s">
        <v>61</v>
      </c>
      <c r="B26" s="104"/>
      <c r="C26" s="104"/>
      <c r="D26" s="42"/>
      <c r="E26" s="42"/>
      <c r="F26" s="42"/>
      <c r="G26" s="55"/>
      <c r="H26" s="42"/>
      <c r="I26" s="42"/>
      <c r="J26" s="42"/>
      <c r="K26" s="42"/>
      <c r="L26" s="105" t="s">
        <v>29</v>
      </c>
      <c r="M26" s="105"/>
      <c r="N26" s="105"/>
    </row>
    <row r="27" spans="1:14" ht="15.75" x14ac:dyDescent="0.25">
      <c r="A27" s="43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4" ht="15.75" x14ac:dyDescent="0.25">
      <c r="A28" s="104" t="s">
        <v>27</v>
      </c>
      <c r="B28" s="104"/>
      <c r="C28" s="104"/>
      <c r="D28" s="42"/>
      <c r="E28" s="42"/>
      <c r="F28" s="42"/>
      <c r="G28" s="42"/>
      <c r="H28" s="42"/>
      <c r="I28" s="42"/>
      <c r="J28" s="42"/>
      <c r="K28" s="42"/>
      <c r="L28" s="105" t="s">
        <v>33</v>
      </c>
      <c r="M28" s="105"/>
      <c r="N28" s="105"/>
    </row>
    <row r="30" spans="1:14" x14ac:dyDescent="0.25">
      <c r="C30" t="s">
        <v>60</v>
      </c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6" sqref="A6:E19"/>
    </sheetView>
  </sheetViews>
  <sheetFormatPr defaultRowHeight="15" x14ac:dyDescent="0.25"/>
  <cols>
    <col min="1" max="1" width="3.5703125" customWidth="1"/>
    <col min="2" max="2" width="6.28515625" customWidth="1"/>
    <col min="3" max="3" width="48.140625" customWidth="1"/>
    <col min="4" max="4" width="10.140625" bestFit="1" customWidth="1"/>
    <col min="5" max="5" width="14.7109375" customWidth="1"/>
  </cols>
  <sheetData>
    <row r="1" spans="1:5" ht="15.75" customHeight="1" x14ac:dyDescent="0.25">
      <c r="A1" s="1"/>
      <c r="B1" s="100" t="s">
        <v>53</v>
      </c>
      <c r="C1" s="100"/>
      <c r="D1" s="100"/>
      <c r="E1" s="42"/>
    </row>
    <row r="2" spans="1:5" ht="15.75" customHeight="1" x14ac:dyDescent="0.25">
      <c r="A2" s="1"/>
      <c r="B2" s="2"/>
      <c r="C2" s="2" t="s">
        <v>47</v>
      </c>
      <c r="D2" s="43"/>
      <c r="E2" s="42"/>
    </row>
    <row r="3" spans="1:5" ht="15.75" customHeight="1" x14ac:dyDescent="0.25">
      <c r="A3" s="1"/>
      <c r="B3" s="101" t="s">
        <v>41</v>
      </c>
      <c r="C3" s="101"/>
      <c r="D3" s="101"/>
      <c r="E3" s="42"/>
    </row>
    <row r="4" spans="1:5" x14ac:dyDescent="0.25">
      <c r="A4" s="57" t="s">
        <v>45</v>
      </c>
      <c r="B4" s="59" t="s">
        <v>45</v>
      </c>
      <c r="C4" s="61"/>
      <c r="D4" s="59" t="s">
        <v>43</v>
      </c>
      <c r="E4" s="63" t="s">
        <v>49</v>
      </c>
    </row>
    <row r="5" spans="1:5" ht="15" customHeight="1" x14ac:dyDescent="0.25">
      <c r="A5" s="58" t="s">
        <v>44</v>
      </c>
      <c r="B5" s="60" t="s">
        <v>46</v>
      </c>
      <c r="C5" s="62" t="s">
        <v>42</v>
      </c>
      <c r="D5" s="65" t="s">
        <v>48</v>
      </c>
      <c r="E5" s="64" t="s">
        <v>50</v>
      </c>
    </row>
    <row r="6" spans="1:5" x14ac:dyDescent="0.25">
      <c r="A6" s="66"/>
      <c r="B6" s="66"/>
      <c r="C6" s="56"/>
      <c r="D6" s="69"/>
      <c r="E6" s="66"/>
    </row>
    <row r="7" spans="1:5" x14ac:dyDescent="0.25">
      <c r="A7" s="67"/>
      <c r="B7" s="67"/>
      <c r="C7" s="13"/>
      <c r="D7" s="70"/>
      <c r="E7" s="67"/>
    </row>
    <row r="8" spans="1:5" x14ac:dyDescent="0.25">
      <c r="A8" s="67"/>
      <c r="B8" s="67"/>
      <c r="C8" s="13"/>
      <c r="D8" s="70"/>
      <c r="E8" s="67"/>
    </row>
    <row r="9" spans="1:5" ht="15" customHeight="1" x14ac:dyDescent="0.25">
      <c r="A9" s="67"/>
      <c r="B9" s="67"/>
      <c r="C9" s="13"/>
      <c r="D9" s="70"/>
      <c r="E9" s="67"/>
    </row>
    <row r="10" spans="1:5" x14ac:dyDescent="0.25">
      <c r="A10" s="67"/>
      <c r="B10" s="67"/>
      <c r="C10" s="13"/>
      <c r="D10" s="70"/>
      <c r="E10" s="67"/>
    </row>
    <row r="11" spans="1:5" x14ac:dyDescent="0.25">
      <c r="A11" s="67"/>
      <c r="B11" s="67"/>
      <c r="C11" s="13"/>
      <c r="D11" s="70"/>
      <c r="E11" s="67"/>
    </row>
    <row r="12" spans="1:5" ht="16.5" customHeight="1" x14ac:dyDescent="0.25">
      <c r="A12" s="67"/>
      <c r="B12" s="67"/>
      <c r="C12" s="13"/>
      <c r="D12" s="70"/>
      <c r="E12" s="67"/>
    </row>
    <row r="13" spans="1:5" x14ac:dyDescent="0.25">
      <c r="A13" s="68"/>
      <c r="B13" s="68"/>
      <c r="C13" s="13"/>
      <c r="D13" s="70"/>
      <c r="E13" s="68"/>
    </row>
    <row r="14" spans="1:5" x14ac:dyDescent="0.25">
      <c r="A14" s="68"/>
      <c r="B14" s="68"/>
      <c r="C14" s="13"/>
      <c r="D14" s="70"/>
      <c r="E14" s="67"/>
    </row>
    <row r="15" spans="1:5" x14ac:dyDescent="0.25">
      <c r="A15" s="68"/>
      <c r="B15" s="68"/>
      <c r="C15" s="13"/>
      <c r="D15" s="67"/>
      <c r="E15" s="68"/>
    </row>
    <row r="16" spans="1:5" x14ac:dyDescent="0.25">
      <c r="A16" s="68"/>
      <c r="B16" s="68"/>
      <c r="C16" s="13"/>
      <c r="D16" s="67"/>
      <c r="E16" s="68"/>
    </row>
    <row r="17" spans="1:5" x14ac:dyDescent="0.25">
      <c r="A17" s="68"/>
      <c r="B17" s="68"/>
      <c r="C17" s="13"/>
      <c r="D17" s="67"/>
      <c r="E17" s="68"/>
    </row>
    <row r="18" spans="1:5" x14ac:dyDescent="0.25">
      <c r="A18" s="68"/>
      <c r="B18" s="68"/>
      <c r="C18" s="13"/>
      <c r="D18" s="67"/>
      <c r="E18" s="68"/>
    </row>
    <row r="19" spans="1:5" x14ac:dyDescent="0.25">
      <c r="A19" s="68"/>
      <c r="B19" s="68"/>
      <c r="C19" s="44"/>
      <c r="D19" s="68"/>
      <c r="E19" s="68"/>
    </row>
    <row r="20" spans="1:5" x14ac:dyDescent="0.25">
      <c r="A20" s="68"/>
      <c r="B20" s="68"/>
      <c r="C20" s="44"/>
      <c r="D20" s="68"/>
      <c r="E20" s="68"/>
    </row>
    <row r="21" spans="1:5" x14ac:dyDescent="0.25">
      <c r="A21" s="68"/>
      <c r="B21" s="68"/>
      <c r="C21" s="44"/>
      <c r="D21" s="68"/>
      <c r="E21" s="68"/>
    </row>
    <row r="22" spans="1:5" x14ac:dyDescent="0.25">
      <c r="A22" s="68"/>
      <c r="B22" s="68"/>
      <c r="C22" s="44"/>
      <c r="D22" s="68"/>
      <c r="E22" s="68"/>
    </row>
    <row r="23" spans="1:5" x14ac:dyDescent="0.25">
      <c r="A23" s="68"/>
      <c r="B23" s="68"/>
      <c r="C23" s="44"/>
      <c r="D23" s="68"/>
      <c r="E23" s="68"/>
    </row>
    <row r="24" spans="1:5" x14ac:dyDescent="0.25">
      <c r="A24" s="68"/>
      <c r="B24" s="68"/>
      <c r="C24" s="44"/>
      <c r="D24" s="68"/>
      <c r="E24" s="68"/>
    </row>
    <row r="25" spans="1:5" x14ac:dyDescent="0.25">
      <c r="A25" s="68"/>
      <c r="B25" s="68"/>
      <c r="C25" s="44"/>
      <c r="D25" s="68"/>
      <c r="E25" s="68"/>
    </row>
    <row r="26" spans="1:5" x14ac:dyDescent="0.25">
      <c r="A26" s="44"/>
      <c r="B26" s="44"/>
      <c r="C26" s="44"/>
      <c r="D26" s="68"/>
      <c r="E26" s="68"/>
    </row>
    <row r="27" spans="1:5" x14ac:dyDescent="0.25">
      <c r="A27" s="44"/>
      <c r="B27" s="44"/>
      <c r="C27" s="44"/>
      <c r="D27" s="44"/>
      <c r="E27" s="44"/>
    </row>
    <row r="28" spans="1:5" x14ac:dyDescent="0.25">
      <c r="A28" s="44"/>
      <c r="B28" s="44"/>
      <c r="C28" s="44"/>
      <c r="D28" s="44"/>
      <c r="E28" s="44"/>
    </row>
    <row r="29" spans="1:5" x14ac:dyDescent="0.25">
      <c r="A29" s="44"/>
      <c r="B29" s="44"/>
      <c r="C29" s="44"/>
      <c r="D29" s="44"/>
      <c r="E29" s="44"/>
    </row>
    <row r="30" spans="1:5" x14ac:dyDescent="0.25">
      <c r="A30" s="44"/>
      <c r="B30" s="44"/>
      <c r="C30" s="44"/>
      <c r="D30" s="44"/>
      <c r="E30" s="44"/>
    </row>
    <row r="31" spans="1:5" x14ac:dyDescent="0.25">
      <c r="A31" s="44"/>
      <c r="B31" s="44"/>
      <c r="C31" s="44"/>
      <c r="D31" s="44"/>
      <c r="E31" s="44"/>
    </row>
    <row r="32" spans="1:5" x14ac:dyDescent="0.25">
      <c r="A32" s="13"/>
      <c r="B32" s="5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3"/>
      <c r="B34" s="13"/>
      <c r="C34" s="44"/>
      <c r="D34" s="3"/>
      <c r="E34" s="3"/>
    </row>
    <row r="35" spans="1:5" x14ac:dyDescent="0.25">
      <c r="A35" s="3"/>
      <c r="B35" s="13"/>
      <c r="C35" s="44"/>
      <c r="D35" s="3"/>
      <c r="E35" s="3"/>
    </row>
    <row r="36" spans="1:5" x14ac:dyDescent="0.25">
      <c r="A36" s="13"/>
      <c r="B36" s="53"/>
      <c r="C36" s="3"/>
      <c r="D36" s="3"/>
      <c r="E36" s="3"/>
    </row>
    <row r="37" spans="1:5" x14ac:dyDescent="0.25">
      <c r="A37" s="13"/>
      <c r="B37" s="3"/>
      <c r="C37" s="44"/>
      <c r="D37" s="44"/>
      <c r="E37" s="44"/>
    </row>
    <row r="38" spans="1:5" x14ac:dyDescent="0.25">
      <c r="A38" s="13"/>
      <c r="B38" s="44"/>
      <c r="C38" s="44"/>
      <c r="D38" s="44"/>
      <c r="E38" s="44"/>
    </row>
    <row r="39" spans="1:5" x14ac:dyDescent="0.25">
      <c r="A39" s="13"/>
      <c r="B39" s="44"/>
      <c r="C39" s="44"/>
      <c r="D39" s="3"/>
      <c r="E39" s="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27"/>
      <c r="E41" s="27"/>
    </row>
    <row r="42" spans="1:5" x14ac:dyDescent="0.25">
      <c r="A42" s="13"/>
      <c r="B42" s="24"/>
      <c r="C42" s="13"/>
      <c r="D42" s="27"/>
      <c r="E42" s="27"/>
    </row>
    <row r="43" spans="1:5" x14ac:dyDescent="0.25">
      <c r="A43" s="13"/>
      <c r="B43" s="26"/>
      <c r="C43" s="13"/>
      <c r="D43" s="25"/>
      <c r="E43" s="25"/>
    </row>
    <row r="44" spans="1:5" x14ac:dyDescent="0.25">
      <c r="A44" s="13"/>
      <c r="B44" s="13"/>
      <c r="C44" s="13"/>
      <c r="D44" s="25"/>
      <c r="E44" s="25"/>
    </row>
  </sheetData>
  <mergeCells count="2">
    <mergeCell ref="B1:D1"/>
    <mergeCell ref="B3:D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D17" sqref="D17"/>
    </sheetView>
  </sheetViews>
  <sheetFormatPr defaultRowHeight="15" x14ac:dyDescent="0.25"/>
  <cols>
    <col min="1" max="1" width="6" customWidth="1"/>
    <col min="2" max="2" width="54.42578125" customWidth="1"/>
    <col min="3" max="3" width="10.85546875" customWidth="1"/>
    <col min="4" max="4" width="11.140625" customWidth="1"/>
  </cols>
  <sheetData>
    <row r="1" spans="1:4" ht="15.75" x14ac:dyDescent="0.25">
      <c r="A1" s="1"/>
      <c r="B1" s="101" t="s">
        <v>65</v>
      </c>
      <c r="C1" s="101"/>
      <c r="D1" s="101"/>
    </row>
    <row r="2" spans="1:4" ht="15.75" x14ac:dyDescent="0.25">
      <c r="A2" s="6"/>
      <c r="B2" s="102" t="s">
        <v>40</v>
      </c>
      <c r="C2" s="102"/>
      <c r="D2" s="102"/>
    </row>
    <row r="3" spans="1:4" ht="15.75" x14ac:dyDescent="0.25">
      <c r="A3" s="6"/>
      <c r="B3" s="101" t="s">
        <v>51</v>
      </c>
      <c r="C3" s="101"/>
      <c r="D3" s="101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73"/>
      <c r="B5" s="75" t="s">
        <v>8</v>
      </c>
      <c r="C5" s="75"/>
      <c r="D5" s="73"/>
    </row>
    <row r="6" spans="1:4" x14ac:dyDescent="0.25">
      <c r="A6" s="73">
        <v>1</v>
      </c>
      <c r="B6" s="73" t="s">
        <v>76</v>
      </c>
      <c r="C6" s="73">
        <v>943</v>
      </c>
      <c r="D6" s="75"/>
    </row>
    <row r="7" spans="1:4" x14ac:dyDescent="0.25">
      <c r="A7" s="73">
        <v>2</v>
      </c>
      <c r="B7" s="73" t="s">
        <v>77</v>
      </c>
      <c r="C7" s="73">
        <v>381</v>
      </c>
      <c r="D7" s="93"/>
    </row>
    <row r="8" spans="1:4" x14ac:dyDescent="0.25">
      <c r="A8" s="76"/>
      <c r="B8" s="79" t="s">
        <v>78</v>
      </c>
      <c r="C8" s="79">
        <f>SUM(C6:C7)</f>
        <v>1324</v>
      </c>
      <c r="D8" s="94">
        <f>C8</f>
        <v>1324</v>
      </c>
    </row>
    <row r="9" spans="1:4" x14ac:dyDescent="0.25">
      <c r="A9" s="76"/>
      <c r="B9" s="75" t="s">
        <v>9</v>
      </c>
      <c r="C9" s="76"/>
      <c r="D9" s="95"/>
    </row>
    <row r="10" spans="1:4" x14ac:dyDescent="0.25">
      <c r="A10" s="76">
        <v>1</v>
      </c>
      <c r="B10" s="73" t="s">
        <v>79</v>
      </c>
      <c r="C10" s="76">
        <v>723</v>
      </c>
      <c r="D10" s="94">
        <f>C10+D8</f>
        <v>2047</v>
      </c>
    </row>
    <row r="11" spans="1:4" x14ac:dyDescent="0.25">
      <c r="A11" s="76"/>
      <c r="B11" s="75" t="s">
        <v>10</v>
      </c>
      <c r="C11" s="76"/>
      <c r="D11" s="94"/>
    </row>
    <row r="12" spans="1:4" x14ac:dyDescent="0.25">
      <c r="A12" s="76">
        <v>1</v>
      </c>
      <c r="B12" s="73" t="s">
        <v>79</v>
      </c>
      <c r="C12" s="76">
        <v>201.34</v>
      </c>
      <c r="D12" s="94">
        <f>C12+D10</f>
        <v>2248.34</v>
      </c>
    </row>
    <row r="13" spans="1:4" x14ac:dyDescent="0.25">
      <c r="A13" s="79"/>
      <c r="B13" s="75" t="s">
        <v>11</v>
      </c>
      <c r="C13" s="79"/>
      <c r="D13" s="94"/>
    </row>
    <row r="14" spans="1:4" x14ac:dyDescent="0.25">
      <c r="A14" s="79">
        <v>1</v>
      </c>
      <c r="B14" s="73" t="s">
        <v>81</v>
      </c>
      <c r="C14" s="76">
        <v>3760</v>
      </c>
      <c r="D14" s="94">
        <f>C14+D12</f>
        <v>6008.34</v>
      </c>
    </row>
    <row r="15" spans="1:4" x14ac:dyDescent="0.25">
      <c r="A15" s="76"/>
      <c r="B15" s="75" t="s">
        <v>15</v>
      </c>
      <c r="C15" s="76"/>
      <c r="D15" s="76"/>
    </row>
    <row r="16" spans="1:4" x14ac:dyDescent="0.25">
      <c r="A16" s="76">
        <v>1</v>
      </c>
      <c r="B16" s="73" t="s">
        <v>86</v>
      </c>
      <c r="C16" s="79">
        <v>7400</v>
      </c>
      <c r="D16" s="94">
        <f>C16+D14</f>
        <v>13408.34</v>
      </c>
    </row>
    <row r="17" spans="1:4" x14ac:dyDescent="0.25">
      <c r="A17" s="76"/>
      <c r="B17" s="75"/>
      <c r="C17" s="76"/>
      <c r="D17" s="76"/>
    </row>
    <row r="18" spans="1:4" x14ac:dyDescent="0.25">
      <c r="A18" s="76"/>
      <c r="B18" s="73"/>
      <c r="C18" s="79"/>
      <c r="D18" s="79"/>
    </row>
    <row r="19" spans="1:4" x14ac:dyDescent="0.25">
      <c r="A19" s="76"/>
      <c r="B19" s="75"/>
      <c r="C19" s="79"/>
      <c r="D19" s="79"/>
    </row>
    <row r="20" spans="1:4" x14ac:dyDescent="0.25">
      <c r="A20" s="76"/>
      <c r="B20" s="73"/>
      <c r="C20" s="79"/>
      <c r="D20" s="79"/>
    </row>
    <row r="21" spans="1:4" x14ac:dyDescent="0.25">
      <c r="A21" s="76"/>
      <c r="B21" s="75"/>
      <c r="C21" s="76"/>
      <c r="D21" s="76"/>
    </row>
    <row r="22" spans="1:4" x14ac:dyDescent="0.25">
      <c r="A22" s="76"/>
      <c r="B22" s="73"/>
      <c r="C22" s="76"/>
      <c r="D22" s="79"/>
    </row>
    <row r="23" spans="1:4" x14ac:dyDescent="0.25">
      <c r="A23" s="76"/>
      <c r="B23" s="75"/>
      <c r="C23" s="76"/>
      <c r="D23" s="76"/>
    </row>
    <row r="24" spans="1:4" x14ac:dyDescent="0.25">
      <c r="A24" s="76"/>
      <c r="B24" s="73"/>
      <c r="C24" s="76"/>
      <c r="D24" s="79"/>
    </row>
    <row r="25" spans="1:4" x14ac:dyDescent="0.25">
      <c r="A25" s="76"/>
      <c r="B25" s="73"/>
      <c r="C25" s="76"/>
      <c r="D25" s="76"/>
    </row>
    <row r="26" spans="1:4" x14ac:dyDescent="0.25">
      <c r="A26" s="76"/>
      <c r="B26" s="73"/>
      <c r="C26" s="76"/>
      <c r="D26" s="76"/>
    </row>
    <row r="27" spans="1:4" x14ac:dyDescent="0.25">
      <c r="A27" s="76"/>
      <c r="B27" s="73"/>
      <c r="C27" s="76"/>
      <c r="D27" s="76"/>
    </row>
    <row r="28" spans="1:4" x14ac:dyDescent="0.25">
      <c r="A28" s="76"/>
      <c r="B28" s="73"/>
      <c r="C28" s="76"/>
      <c r="D28" s="76"/>
    </row>
    <row r="29" spans="1:4" x14ac:dyDescent="0.25">
      <c r="A29" s="76"/>
      <c r="B29" s="73"/>
      <c r="C29" s="76"/>
      <c r="D29" s="76"/>
    </row>
    <row r="30" spans="1:4" x14ac:dyDescent="0.25">
      <c r="A30" s="76"/>
      <c r="B30" s="73"/>
      <c r="C30" s="76"/>
      <c r="D30" s="76"/>
    </row>
    <row r="31" spans="1:4" x14ac:dyDescent="0.25">
      <c r="A31" s="76"/>
      <c r="B31" s="73"/>
      <c r="C31" s="76"/>
      <c r="D31" s="76"/>
    </row>
    <row r="32" spans="1:4" x14ac:dyDescent="0.25">
      <c r="A32" s="76"/>
      <c r="B32" s="75"/>
      <c r="C32" s="79"/>
      <c r="D32" s="79"/>
    </row>
    <row r="33" spans="1:4" x14ac:dyDescent="0.25">
      <c r="A33" s="76"/>
      <c r="B33" s="78"/>
      <c r="C33" s="76"/>
      <c r="D33" s="76"/>
    </row>
    <row r="34" spans="1:4" x14ac:dyDescent="0.25">
      <c r="A34" s="76"/>
      <c r="B34" s="77"/>
      <c r="C34" s="76"/>
      <c r="D34" s="76"/>
    </row>
    <row r="35" spans="1:4" x14ac:dyDescent="0.25">
      <c r="A35" s="92"/>
      <c r="B35" s="92"/>
      <c r="C35" s="92"/>
      <c r="D35" s="92"/>
    </row>
    <row r="36" spans="1:4" x14ac:dyDescent="0.25">
      <c r="A36" s="92"/>
      <c r="B36" s="92"/>
      <c r="C36" s="92"/>
      <c r="D36" s="92"/>
    </row>
    <row r="37" spans="1:4" x14ac:dyDescent="0.25">
      <c r="A37" s="92"/>
      <c r="B37" s="92"/>
      <c r="C37" s="92"/>
      <c r="D37" s="92"/>
    </row>
    <row r="38" spans="1:4" x14ac:dyDescent="0.25">
      <c r="A38" s="92"/>
      <c r="B38" s="92"/>
      <c r="C38" s="92"/>
      <c r="D38" s="92"/>
    </row>
    <row r="39" spans="1:4" x14ac:dyDescent="0.25">
      <c r="A39" s="92"/>
      <c r="B39" s="92"/>
      <c r="C39" s="92"/>
      <c r="D39" s="92"/>
    </row>
    <row r="40" spans="1:4" x14ac:dyDescent="0.25">
      <c r="A40" s="92"/>
      <c r="B40" s="92"/>
      <c r="C40" s="92"/>
      <c r="D40" s="92"/>
    </row>
    <row r="41" spans="1:4" x14ac:dyDescent="0.25">
      <c r="A41" s="92"/>
      <c r="B41" s="92"/>
      <c r="C41" s="92"/>
      <c r="D41" s="92"/>
    </row>
    <row r="42" spans="1:4" x14ac:dyDescent="0.25">
      <c r="A42" s="92"/>
      <c r="B42" s="92"/>
      <c r="C42" s="92"/>
      <c r="D42" s="9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2016-01-25T08:41:30Z</cp:lastPrinted>
  <dcterms:created xsi:type="dcterms:W3CDTF">2011-07-25T05:21:17Z</dcterms:created>
  <dcterms:modified xsi:type="dcterms:W3CDTF">2022-01-21T08:14:57Z</dcterms:modified>
</cp:coreProperties>
</file>