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8" i="1" l="1"/>
  <c r="H23" i="1" s="1"/>
  <c r="F33" i="1" l="1"/>
  <c r="F28" i="1"/>
  <c r="D13" i="1"/>
  <c r="H36" i="1" l="1"/>
  <c r="F36" i="1"/>
  <c r="F23" i="1" l="1"/>
  <c r="F35" i="1" s="1"/>
  <c r="F40" i="1" s="1"/>
  <c r="D12" i="1" s="1"/>
  <c r="H35" i="1" l="1"/>
  <c r="H40" i="1" s="1"/>
  <c r="D18" i="1" s="1"/>
  <c r="D20" i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<sst xmlns="http://schemas.openxmlformats.org/spreadsheetml/2006/main" count="37" uniqueCount="37">
  <si>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</si>
  <si>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</si>
  <si>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</si>
  <si>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</si>
  <si>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</si>
  <si>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</si>
  <si>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</si>
  <si>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</si>
  <si>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</si>
  <si>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</si>
  <si>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</si>
  <si>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</si>
  <si>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</si>
  <si>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</si>
  <si>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</si>
  <si>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</si>
  <si>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</si>
  <si>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</si>
  <si>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</si>
  <si>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</si>
  <si>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</si>
  <si>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</si>
  <si>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</si>
  <si>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</si>
  <si>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</si>
  <si>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</si>
  <si>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</si>
  <si>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</si>
  <si>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</si>
  <si>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</si>
  <si>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</si>
  <si>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</si>
  <si>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</si>
  <si>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</si>
  <si>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</si>
  <si>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 xml:space="preserve">3.Текущий ремонт общего имущества </t>
  </si>
  <si>
    <t>многоквартирному дому по адресу переул.Силовой , 24  за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</si>
</sst>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topLeftCell="A13" workbookViewId="0">
      <selection activeCell="A32" sqref="A32:E32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1248.9000000000001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6" t="s">
        <v>20</v>
      </c>
      <c r="B11" s="47"/>
      <c r="C11" s="48"/>
      <c r="D11" s="35">
        <v>29897.38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268786.26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10514.54+252361.69+1210.44+6464.11</f>
        <v>270550.77999999997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16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214485.33</v>
      </c>
      <c r="E18" s="45"/>
      <c r="F18" s="44"/>
      <c r="G18" s="45"/>
      <c r="H18" s="35"/>
      <c r="I18" s="36"/>
    </row>
    <row r="19" spans="1:9" x14ac:dyDescent="0.25">
      <c r="A19" s="39" t="s">
        <v>21</v>
      </c>
      <c r="B19" s="40"/>
      <c r="C19" s="41"/>
      <c r="D19" s="44">
        <f>D11+D12+D15-D18</f>
        <v>84198.310000000027</v>
      </c>
      <c r="E19" s="45"/>
      <c r="F19" s="35"/>
      <c r="G19" s="36"/>
      <c r="H19" s="35"/>
      <c r="I19" s="36"/>
    </row>
    <row r="20" spans="1:9" ht="21" customHeight="1" x14ac:dyDescent="0.25">
      <c r="A20" s="46" t="s">
        <v>22</v>
      </c>
      <c r="B20" s="47"/>
      <c r="C20" s="48"/>
      <c r="D20" s="42">
        <f>D12/(E7+E8)/12</f>
        <v>17.934866682680759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23</v>
      </c>
      <c r="G21" s="60"/>
      <c r="H21" s="59" t="s">
        <v>24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153165.1</v>
      </c>
      <c r="G23" s="37"/>
      <c r="H23" s="31">
        <f>H24+H25+H26+H27+H28+H29+H30+H31</f>
        <v>139838.15</v>
      </c>
      <c r="I23" s="37"/>
    </row>
    <row r="24" spans="1:9" x14ac:dyDescent="0.25">
      <c r="A24" s="46" t="s">
        <v>10</v>
      </c>
      <c r="B24" s="47"/>
      <c r="C24" s="47"/>
      <c r="D24" s="47"/>
      <c r="E24" s="48"/>
      <c r="F24" s="49">
        <v>8842.2099999999991</v>
      </c>
      <c r="G24" s="50"/>
      <c r="H24" s="51">
        <v>2569.11</v>
      </c>
      <c r="I24" s="52"/>
    </row>
    <row r="25" spans="1:9" x14ac:dyDescent="0.25">
      <c r="A25" s="53" t="s">
        <v>11</v>
      </c>
      <c r="B25" s="54"/>
      <c r="C25" s="54"/>
      <c r="D25" s="54"/>
      <c r="E25" s="55"/>
      <c r="F25" s="42">
        <v>28325.05</v>
      </c>
      <c r="G25" s="43"/>
      <c r="H25" s="35">
        <v>6152.2</v>
      </c>
      <c r="I25" s="36"/>
    </row>
    <row r="26" spans="1:9" x14ac:dyDescent="0.25">
      <c r="A26" s="39" t="s">
        <v>12</v>
      </c>
      <c r="B26" s="40"/>
      <c r="C26" s="40"/>
      <c r="D26" s="40"/>
      <c r="E26" s="41"/>
      <c r="F26" s="42">
        <v>11015.3</v>
      </c>
      <c r="G26" s="43"/>
      <c r="H26" s="35">
        <v>6923.33</v>
      </c>
      <c r="I26" s="36"/>
    </row>
    <row r="27" spans="1:9" x14ac:dyDescent="0.25">
      <c r="A27" s="39" t="s">
        <v>17</v>
      </c>
      <c r="B27" s="40"/>
      <c r="C27" s="40"/>
      <c r="D27" s="40"/>
      <c r="E27" s="41"/>
      <c r="F27" s="42">
        <v>7418.47</v>
      </c>
      <c r="G27" s="43"/>
      <c r="H27" s="44">
        <v>8369.19</v>
      </c>
      <c r="I27" s="45"/>
    </row>
    <row r="28" spans="1:9" x14ac:dyDescent="0.25">
      <c r="A28" s="39" t="s">
        <v>26</v>
      </c>
      <c r="B28" s="40"/>
      <c r="C28" s="40"/>
      <c r="D28" s="40"/>
      <c r="E28" s="41"/>
      <c r="F28" s="42">
        <f>37017.4+7643.27</f>
        <v>44660.67</v>
      </c>
      <c r="G28" s="43"/>
      <c r="H28" s="35">
        <f>37017.36+12720+13408.34</f>
        <v>63145.7</v>
      </c>
      <c r="I28" s="36"/>
    </row>
    <row r="29" spans="1:9" x14ac:dyDescent="0.25">
      <c r="A29" s="39" t="s">
        <v>13</v>
      </c>
      <c r="B29" s="40"/>
      <c r="C29" s="40"/>
      <c r="D29" s="40"/>
      <c r="E29" s="41"/>
      <c r="F29" s="42">
        <v>52453.8</v>
      </c>
      <c r="G29" s="43"/>
      <c r="H29" s="35">
        <v>52678.62</v>
      </c>
      <c r="I29" s="36"/>
    </row>
    <row r="30" spans="1:9" x14ac:dyDescent="0.25">
      <c r="A30" s="8" t="s">
        <v>18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14</v>
      </c>
      <c r="B31" s="40"/>
      <c r="C31" s="40"/>
      <c r="D31" s="40"/>
      <c r="E31" s="41"/>
      <c r="F31" s="42">
        <v>449.6</v>
      </c>
      <c r="G31" s="43"/>
      <c r="H31" s="35"/>
      <c r="I31" s="36"/>
    </row>
    <row r="32" spans="1:9" x14ac:dyDescent="0.25">
      <c r="A32" s="28" t="s">
        <v>15</v>
      </c>
      <c r="B32" s="29"/>
      <c r="C32" s="29"/>
      <c r="D32" s="29"/>
      <c r="E32" s="30"/>
      <c r="F32" s="31">
        <v>58598.39</v>
      </c>
      <c r="G32" s="37"/>
      <c r="H32" s="38">
        <v>58598.400000000001</v>
      </c>
      <c r="I32" s="32"/>
    </row>
    <row r="33" spans="1:10" x14ac:dyDescent="0.25">
      <c r="A33" s="28" t="s">
        <v>35</v>
      </c>
      <c r="B33" s="29"/>
      <c r="C33" s="29"/>
      <c r="D33" s="29"/>
      <c r="E33" s="30"/>
      <c r="F33" s="31">
        <f>42187.84-3600+0.41</f>
        <v>38588.25</v>
      </c>
      <c r="G33" s="37"/>
      <c r="H33" s="38">
        <v>0</v>
      </c>
      <c r="I33" s="32"/>
    </row>
    <row r="34" spans="1:10" x14ac:dyDescent="0.25">
      <c r="A34" s="28" t="s">
        <v>19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27</v>
      </c>
      <c r="B35" s="29"/>
      <c r="C35" s="29"/>
      <c r="D35" s="29"/>
      <c r="E35" s="30"/>
      <c r="F35" s="31">
        <f>F23+F32+F33+F34</f>
        <v>250351.74</v>
      </c>
      <c r="G35" s="37"/>
      <c r="H35" s="31">
        <f>H23+H32+H33+H34</f>
        <v>198436.55</v>
      </c>
      <c r="I35" s="37"/>
      <c r="J35" s="11"/>
    </row>
    <row r="36" spans="1:10" x14ac:dyDescent="0.25">
      <c r="A36" s="12" t="s">
        <v>28</v>
      </c>
      <c r="B36" s="13"/>
      <c r="C36" s="13"/>
      <c r="D36" s="13"/>
      <c r="E36" s="14"/>
      <c r="F36" s="31">
        <f>F37+F38+F39</f>
        <v>18434.52</v>
      </c>
      <c r="G36" s="37"/>
      <c r="H36" s="31">
        <f>H37+H38+H39</f>
        <v>16048.779999999999</v>
      </c>
      <c r="I36" s="37"/>
    </row>
    <row r="37" spans="1:10" x14ac:dyDescent="0.25">
      <c r="A37" s="15" t="s">
        <v>29</v>
      </c>
      <c r="B37" s="16"/>
      <c r="C37" s="16"/>
      <c r="D37" s="16"/>
      <c r="E37" s="17"/>
      <c r="F37" s="26">
        <v>11016</v>
      </c>
      <c r="G37" s="27"/>
      <c r="H37" s="26">
        <v>10802.88</v>
      </c>
      <c r="I37" s="27"/>
    </row>
    <row r="38" spans="1:10" x14ac:dyDescent="0.25">
      <c r="A38" s="15" t="s">
        <v>30</v>
      </c>
      <c r="B38" s="16"/>
      <c r="C38" s="16"/>
      <c r="D38" s="16"/>
      <c r="E38" s="17"/>
      <c r="F38" s="26">
        <v>1198.8</v>
      </c>
      <c r="G38" s="27"/>
      <c r="H38" s="26">
        <v>0</v>
      </c>
      <c r="I38" s="27"/>
    </row>
    <row r="39" spans="1:10" x14ac:dyDescent="0.25">
      <c r="A39" s="23" t="s">
        <v>31</v>
      </c>
      <c r="B39" s="24"/>
      <c r="C39" s="24"/>
      <c r="D39" s="24"/>
      <c r="E39" s="25"/>
      <c r="F39" s="26">
        <v>6219.72</v>
      </c>
      <c r="G39" s="27"/>
      <c r="H39" s="26">
        <v>5245.9</v>
      </c>
      <c r="I39" s="27"/>
    </row>
    <row r="40" spans="1:10" x14ac:dyDescent="0.25">
      <c r="A40" s="28" t="s">
        <v>25</v>
      </c>
      <c r="B40" s="29"/>
      <c r="C40" s="29"/>
      <c r="D40" s="29"/>
      <c r="E40" s="30"/>
      <c r="F40" s="31">
        <f>F35+F36</f>
        <v>268786.26</v>
      </c>
      <c r="G40" s="32"/>
      <c r="H40" s="31">
        <f>H35+H36</f>
        <v>214485.33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32</v>
      </c>
      <c r="B42" s="18"/>
      <c r="C42" s="18"/>
      <c r="D42" s="18"/>
      <c r="E42" s="18"/>
      <c r="F42" s="19"/>
      <c r="G42" s="20"/>
      <c r="H42" s="22" t="s">
        <v>33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2022-02-25T03:20:00Z</dcterms:modified>
</cp:coreProperties>
</file>