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05" windowWidth="12255" windowHeight="6240" tabRatio="745" activeTab="6"/>
  </bookViews>
  <sheets>
    <sheet name="ТО ин.оборуд." sheetId="1" r:id="rId1"/>
    <sheet name="ТО конструкт.эл." sheetId="2" r:id="rId2"/>
    <sheet name="ТО эл.оборуд." sheetId="6" r:id="rId3"/>
    <sheet name="ТР конструкт.эл" sheetId="3" r:id="rId4"/>
    <sheet name="ТР эл.оборуд." sheetId="7" r:id="rId5"/>
    <sheet name="ТР инж.об." sheetId="4" r:id="rId6"/>
    <sheet name="Лиц. счет. Св. расчет" sheetId="5" r:id="rId7"/>
    <sheet name="заявл." sheetId="8" r:id="rId8"/>
    <sheet name="Доп.раб." sheetId="9" r:id="rId9"/>
  </sheets>
  <calcPr calcId="124519"/>
</workbook>
</file>

<file path=xl/calcChain.xml><?xml version="1.0" encoding="utf-8"?>
<calcChain xmlns="http://schemas.openxmlformats.org/spreadsheetml/2006/main">
  <c r="D24" i="6"/>
  <c r="C24"/>
  <c r="D9" i="2"/>
  <c r="D20" i="6"/>
  <c r="C20"/>
  <c r="D16"/>
  <c r="C16"/>
  <c r="D12" i="1"/>
  <c r="D10"/>
  <c r="C10"/>
  <c r="D12" i="6"/>
  <c r="D10" i="9"/>
  <c r="D8"/>
  <c r="D10" i="6"/>
  <c r="D8"/>
  <c r="M9" i="5"/>
  <c r="K9"/>
  <c r="N23"/>
  <c r="N22"/>
  <c r="N21"/>
  <c r="N20"/>
  <c r="M19"/>
  <c r="L19"/>
  <c r="K19"/>
  <c r="J19"/>
  <c r="I19"/>
  <c r="H19"/>
  <c r="G19"/>
  <c r="F19"/>
  <c r="E19"/>
  <c r="D19"/>
  <c r="C19"/>
  <c r="B19"/>
  <c r="N18"/>
  <c r="N17"/>
  <c r="L9"/>
  <c r="J9"/>
  <c r="I9"/>
  <c r="H9"/>
  <c r="G9"/>
  <c r="F9"/>
  <c r="E9"/>
  <c r="D9"/>
  <c r="C9"/>
  <c r="B9"/>
  <c r="N8"/>
  <c r="N12"/>
  <c r="M14"/>
  <c r="L14"/>
  <c r="K14"/>
  <c r="J14"/>
  <c r="I14"/>
  <c r="H14"/>
  <c r="G14"/>
  <c r="F14"/>
  <c r="E14"/>
  <c r="D14"/>
  <c r="C14"/>
  <c r="M4"/>
  <c r="L4"/>
  <c r="K4"/>
  <c r="J4"/>
  <c r="I4"/>
  <c r="H4"/>
  <c r="G4"/>
  <c r="F4"/>
  <c r="E4"/>
  <c r="D4"/>
  <c r="C4"/>
  <c r="B4"/>
  <c r="B14"/>
  <c r="D25" l="1"/>
  <c r="C25"/>
  <c r="B25"/>
  <c r="M25"/>
  <c r="L25"/>
  <c r="K25"/>
  <c r="J25"/>
  <c r="I25"/>
  <c r="H25"/>
  <c r="G25"/>
  <c r="F25"/>
  <c r="E25"/>
  <c r="N19"/>
  <c r="N7"/>
  <c r="N24"/>
  <c r="N13"/>
  <c r="N6"/>
  <c r="N5"/>
  <c r="N4" l="1"/>
  <c r="N11" l="1"/>
  <c r="N10"/>
  <c r="N15" l="1"/>
  <c r="N16"/>
  <c r="N14"/>
  <c r="N9" l="1"/>
  <c r="N25" s="1"/>
</calcChain>
</file>

<file path=xl/sharedStrings.xml><?xml version="1.0" encoding="utf-8"?>
<sst xmlns="http://schemas.openxmlformats.org/spreadsheetml/2006/main" count="135" uniqueCount="85">
  <si>
    <t>Перечень работ</t>
  </si>
  <si>
    <t>Сумма</t>
  </si>
  <si>
    <t>Январь</t>
  </si>
  <si>
    <t>Март</t>
  </si>
  <si>
    <t xml:space="preserve">1.Техническое обслуживание инженерного оборудования </t>
  </si>
  <si>
    <t>Февраль</t>
  </si>
  <si>
    <t xml:space="preserve">2.Техническое обслуживание конструктивных элементов 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</si>
  <si>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</si>
  <si>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</si>
  <si>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</si>
  <si>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</si>
  <si>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</si>
  <si>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</si>
  <si>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</si>
  <si>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</si>
  <si>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</si>
  <si>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</t>
  </si>
  <si>
    <t xml:space="preserve">  - санитарная уборка лестничных клеток</t>
  </si>
  <si>
    <t>2. Техническое обслуживание:</t>
  </si>
  <si>
    <t xml:space="preserve">  - инженерное оборудование</t>
  </si>
  <si>
    <t xml:space="preserve">  - конструктивные элементы</t>
  </si>
  <si>
    <t xml:space="preserve">  - АДС</t>
  </si>
  <si>
    <t>3. Текущий ремонт:</t>
  </si>
  <si>
    <t xml:space="preserve">  - инженерного оборудования</t>
  </si>
  <si>
    <t xml:space="preserve">  - конструктивных элементов</t>
  </si>
  <si>
    <t>ВСЕГО</t>
  </si>
  <si>
    <t>С начала года</t>
  </si>
  <si>
    <t>Гл. бухгалтер</t>
  </si>
  <si>
    <r>
      <t xml:space="preserve">1. </t>
    </r>
    <r>
      <rPr>
        <b/>
        <sz val="16"/>
        <color theme="1"/>
        <rFont val="Calibri"/>
        <family val="2"/>
        <charset val="204"/>
        <scheme val="minor"/>
      </rPr>
      <t>Содержание общ. имущества:</t>
    </r>
  </si>
  <si>
    <t>Кудин Ю.С.</t>
  </si>
  <si>
    <t>-эл.оборудование</t>
  </si>
  <si>
    <t>-эл.оборудования</t>
  </si>
  <si>
    <t>очистка дорог</t>
  </si>
  <si>
    <t>Кузмичева Е.А.</t>
  </si>
  <si>
    <t>3.Техническое обслуживание электрооборудования</t>
  </si>
  <si>
    <t>4.Текущий ремонт конструктивных элементов</t>
  </si>
  <si>
    <t>6.Текущий ремонт инженерного оборудования</t>
  </si>
  <si>
    <t>5.Текущий ремонт эл.оборудования</t>
  </si>
  <si>
    <t>пер.Силовой,26</t>
  </si>
  <si>
    <t>вывоз крупногабаритного мусора</t>
  </si>
  <si>
    <t>уборка придомовой территории</t>
  </si>
  <si>
    <t>№</t>
  </si>
  <si>
    <t xml:space="preserve">Дата </t>
  </si>
  <si>
    <t xml:space="preserve">Отметка </t>
  </si>
  <si>
    <t>п/п</t>
  </si>
  <si>
    <t>кварт.</t>
  </si>
  <si>
    <t>Описание работ</t>
  </si>
  <si>
    <t>пост.заяв.</t>
  </si>
  <si>
    <t>о выполнении</t>
  </si>
  <si>
    <t xml:space="preserve">                   Выполнение работ по заявлениям жителей</t>
  </si>
  <si>
    <t>пер.Силовой,26.</t>
  </si>
  <si>
    <t>Дополнительные работы</t>
  </si>
  <si>
    <t>4.Дополнительные работы</t>
  </si>
  <si>
    <t xml:space="preserve">                                               Лицевой счёт  2017г</t>
  </si>
  <si>
    <t>5.ОДН:</t>
  </si>
  <si>
    <t>ХВС</t>
  </si>
  <si>
    <t>ГВС</t>
  </si>
  <si>
    <t>Эл.энергия</t>
  </si>
  <si>
    <t>6.ТБО</t>
  </si>
  <si>
    <t>7. Расходы по содержанию УК</t>
  </si>
  <si>
    <t>Директор ООО УК "Аркада"</t>
  </si>
  <si>
    <t>Лицевой счёт  2019г</t>
  </si>
  <si>
    <t>Лицевой счёт 2019г</t>
  </si>
  <si>
    <t>Лицевой счет. Сводный расчет  2019г</t>
  </si>
  <si>
    <t>Эл.лампы выданы старшему по дому</t>
  </si>
  <si>
    <t>Квартира №9.Обследование канализации</t>
  </si>
  <si>
    <t>Подъезд №2.Замена светильников</t>
  </si>
  <si>
    <t>Под.№2.Замена светильника подъездного освещения</t>
  </si>
  <si>
    <t>Вывод воды для полива</t>
  </si>
  <si>
    <t>Придомовая территория.Окрашивание контейнеров</t>
  </si>
  <si>
    <t>Скащивание травы на придомовой территории</t>
  </si>
  <si>
    <t>Замена м/схемы и эл.ламп</t>
  </si>
  <si>
    <t>Ремонт крылец</t>
  </si>
  <si>
    <t>Закрашивание надписей на стенах дома</t>
  </si>
  <si>
    <t>Квартира №19.Обследование ГВС</t>
  </si>
  <si>
    <t>Запуск системы отопления</t>
  </si>
  <si>
    <t>Итого:</t>
  </si>
  <si>
    <t>Наращивание чугунного радиатора</t>
  </si>
  <si>
    <t>Замена эл.ламп</t>
  </si>
  <si>
    <t>ТО эл.освещения.Установка акустических выключателей, эл.ламп</t>
  </si>
  <si>
    <t>Подъезд №1.Замена прожектора</t>
  </si>
  <si>
    <t>автовышка 1час</t>
  </si>
  <si>
    <t>Укладка плитки на крыльце</t>
  </si>
  <si>
    <t>ВРУ.Замена трансформаторов</t>
  </si>
  <si>
    <t>Под.№1.Замена светильника , эл.ламп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</si>
</sst>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9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/>
    <xf numFmtId="0" fontId="0" fillId="0" borderId="0" xfId="0" applyBorder="1" applyAlignment="1">
      <alignment wrapText="1"/>
    </xf>
    <xf numFmtId="0" fontId="2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0" fillId="0" borderId="0" xfId="0" applyAlignment="1">
      <alignment horizontal="center"/>
    </xf>
    <xf numFmtId="0" fontId="0" fillId="0" borderId="1" xfId="0" applyBorder="1" applyAlignment="1">
      <alignment wrapText="1"/>
    </xf>
    <xf numFmtId="0" fontId="1" fillId="0" borderId="1" xfId="0" applyFont="1" applyBorder="1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2" xfId="0" applyBorder="1"/>
    <xf numFmtId="0" fontId="0" fillId="0" borderId="7" xfId="0" applyBorder="1"/>
    <xf numFmtId="0" fontId="0" fillId="0" borderId="9" xfId="0" applyBorder="1"/>
    <xf numFmtId="0" fontId="1" fillId="0" borderId="2" xfId="0" applyFont="1" applyBorder="1" applyAlignment="1">
      <alignment wrapText="1"/>
    </xf>
    <xf numFmtId="0" fontId="1" fillId="0" borderId="2" xfId="0" applyFont="1" applyBorder="1"/>
    <xf numFmtId="0" fontId="1" fillId="0" borderId="8" xfId="0" applyFont="1" applyBorder="1"/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0" fillId="0" borderId="1" xfId="0" applyFill="1" applyBorder="1" applyAlignment="1">
      <alignment wrapText="1"/>
    </xf>
    <xf numFmtId="0" fontId="1" fillId="0" borderId="1" xfId="0" applyFont="1" applyFill="1" applyBorder="1"/>
    <xf numFmtId="0" fontId="0" fillId="0" borderId="1" xfId="0" applyFont="1" applyFill="1" applyBorder="1" applyAlignment="1">
      <alignment wrapText="1"/>
    </xf>
    <xf numFmtId="0" fontId="0" fillId="0" borderId="1" xfId="0" applyFont="1" applyFill="1" applyBorder="1"/>
    <xf numFmtId="0" fontId="4" fillId="0" borderId="0" xfId="0" applyFont="1"/>
    <xf numFmtId="0" fontId="5" fillId="0" borderId="1" xfId="0" applyFont="1" applyBorder="1" applyAlignment="1">
      <alignment horizontal="center"/>
    </xf>
    <xf numFmtId="0" fontId="2" fillId="0" borderId="1" xfId="0" applyFont="1" applyBorder="1"/>
    <xf numFmtId="0" fontId="6" fillId="0" borderId="1" xfId="0" applyFont="1" applyBorder="1"/>
    <xf numFmtId="0" fontId="6" fillId="2" borderId="1" xfId="0" applyFont="1" applyFill="1" applyBorder="1"/>
    <xf numFmtId="0" fontId="1" fillId="0" borderId="1" xfId="0" applyFont="1" applyFill="1" applyBorder="1" applyAlignment="1">
      <alignment wrapText="1"/>
    </xf>
    <xf numFmtId="0" fontId="0" fillId="0" borderId="1" xfId="0" applyFill="1" applyBorder="1"/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7" fillId="0" borderId="0" xfId="0" applyFont="1"/>
    <xf numFmtId="0" fontId="7" fillId="0" borderId="0" xfId="0" applyFont="1" applyAlignment="1">
      <alignment wrapText="1"/>
    </xf>
    <xf numFmtId="0" fontId="1" fillId="0" borderId="8" xfId="0" applyFont="1" applyFill="1" applyBorder="1" applyAlignment="1">
      <alignment wrapText="1"/>
    </xf>
    <xf numFmtId="0" fontId="0" fillId="0" borderId="1" xfId="0" applyFont="1" applyBorder="1" applyAlignment="1">
      <alignment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/>
    </xf>
    <xf numFmtId="0" fontId="0" fillId="0" borderId="1" xfId="0" applyFont="1" applyBorder="1"/>
    <xf numFmtId="0" fontId="0" fillId="0" borderId="1" xfId="0" applyBorder="1" applyAlignment="1">
      <alignment horizontal="left" wrapText="1"/>
    </xf>
    <xf numFmtId="0" fontId="4" fillId="0" borderId="2" xfId="0" applyFont="1" applyBorder="1" applyAlignment="1">
      <alignment wrapText="1"/>
    </xf>
    <xf numFmtId="49" fontId="6" fillId="0" borderId="1" xfId="0" applyNumberFormat="1" applyFont="1" applyBorder="1" applyAlignment="1">
      <alignment wrapText="1"/>
    </xf>
    <xf numFmtId="2" fontId="2" fillId="0" borderId="1" xfId="0" applyNumberFormat="1" applyFont="1" applyBorder="1"/>
    <xf numFmtId="0" fontId="1" fillId="0" borderId="1" xfId="0" applyFont="1" applyBorder="1" applyAlignment="1">
      <alignment horizontal="left" wrapText="1"/>
    </xf>
    <xf numFmtId="0" fontId="0" fillId="0" borderId="0" xfId="0" applyFont="1" applyAlignment="1">
      <alignment wrapText="1"/>
    </xf>
    <xf numFmtId="2" fontId="7" fillId="0" borderId="0" xfId="0" applyNumberFormat="1" applyFont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3" xfId="0" applyBorder="1"/>
    <xf numFmtId="0" fontId="0" fillId="0" borderId="3" xfId="0" applyBorder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9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8" xfId="0" applyBorder="1" applyAlignment="1">
      <alignment horizontal="left"/>
    </xf>
    <xf numFmtId="14" fontId="0" fillId="0" borderId="3" xfId="0" applyNumberFormat="1" applyBorder="1" applyAlignment="1">
      <alignment horizontal="center"/>
    </xf>
    <xf numFmtId="14" fontId="0" fillId="0" borderId="6" xfId="0" applyNumberFormat="1" applyBorder="1" applyAlignment="1">
      <alignment horizontal="center"/>
    </xf>
    <xf numFmtId="14" fontId="0" fillId="0" borderId="1" xfId="0" applyNumberFormat="1" applyBorder="1"/>
    <xf numFmtId="49" fontId="2" fillId="0" borderId="1" xfId="0" applyNumberFormat="1" applyFont="1" applyBorder="1" applyAlignment="1">
      <alignment wrapText="1"/>
    </xf>
    <xf numFmtId="0" fontId="3" fillId="0" borderId="0" xfId="0" applyFont="1" applyBorder="1" applyAlignment="1">
      <alignment horizontal="center" wrapText="1"/>
    </xf>
    <xf numFmtId="0" fontId="3" fillId="0" borderId="0" xfId="0" applyFont="1" applyAlignment="1">
      <alignment vertical="center"/>
    </xf>
    <xf numFmtId="0" fontId="3" fillId="0" borderId="0" xfId="0" applyFont="1"/>
    <xf numFmtId="0" fontId="8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9" fillId="0" borderId="2" xfId="0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8" fillId="0" borderId="2" xfId="0" applyFont="1" applyBorder="1" applyAlignment="1">
      <alignment wrapText="1"/>
    </xf>
    <xf numFmtId="0" fontId="11" fillId="0" borderId="1" xfId="0" applyFont="1" applyBorder="1" applyAlignment="1">
      <alignment wrapText="1"/>
    </xf>
    <xf numFmtId="0" fontId="9" fillId="0" borderId="1" xfId="0" applyFont="1" applyBorder="1"/>
    <xf numFmtId="0" fontId="9" fillId="0" borderId="1" xfId="0" applyFont="1" applyFill="1" applyBorder="1" applyAlignment="1">
      <alignment wrapText="1"/>
    </xf>
    <xf numFmtId="0" fontId="10" fillId="0" borderId="1" xfId="0" applyFont="1" applyBorder="1"/>
    <xf numFmtId="0" fontId="10" fillId="0" borderId="1" xfId="0" applyFont="1" applyFill="1" applyBorder="1" applyAlignment="1">
      <alignment wrapText="1"/>
    </xf>
    <xf numFmtId="2" fontId="9" fillId="0" borderId="1" xfId="0" applyNumberFormat="1" applyFont="1" applyBorder="1" applyAlignment="1">
      <alignment wrapText="1"/>
    </xf>
    <xf numFmtId="2" fontId="10" fillId="0" borderId="1" xfId="0" applyNumberFormat="1" applyFont="1" applyBorder="1"/>
    <xf numFmtId="2" fontId="9" fillId="0" borderId="1" xfId="0" applyNumberFormat="1" applyFont="1" applyBorder="1"/>
    <xf numFmtId="0" fontId="9" fillId="0" borderId="0" xfId="0" applyFont="1"/>
    <xf numFmtId="0" fontId="10" fillId="0" borderId="1" xfId="0" applyFont="1" applyBorder="1" applyAlignment="1">
      <alignment horizontal="left" wrapText="1"/>
    </xf>
    <xf numFmtId="0" fontId="10" fillId="0" borderId="4" xfId="0" applyFont="1" applyBorder="1" applyAlignment="1">
      <alignment wrapText="1"/>
    </xf>
    <xf numFmtId="0" fontId="9" fillId="0" borderId="3" xfId="0" applyFont="1" applyBorder="1" applyAlignment="1">
      <alignment wrapText="1"/>
    </xf>
    <xf numFmtId="0" fontId="10" fillId="0" borderId="3" xfId="0" applyFont="1" applyBorder="1" applyAlignment="1">
      <alignment wrapText="1"/>
    </xf>
    <xf numFmtId="0" fontId="9" fillId="0" borderId="4" xfId="0" applyFont="1" applyBorder="1" applyAlignment="1">
      <alignment wrapText="1"/>
    </xf>
    <xf numFmtId="0" fontId="12" fillId="0" borderId="1" xfId="0" applyFont="1" applyBorder="1" applyAlignment="1">
      <alignment wrapText="1"/>
    </xf>
    <xf numFmtId="0" fontId="9" fillId="0" borderId="2" xfId="0" applyFont="1" applyBorder="1"/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left"/>
    </xf>
    <xf numFmtId="0" fontId="9" fillId="0" borderId="5" xfId="0" applyFont="1" applyBorder="1"/>
    <xf numFmtId="0" fontId="10" fillId="0" borderId="8" xfId="0" applyFont="1" applyBorder="1"/>
    <xf numFmtId="0" fontId="9" fillId="0" borderId="6" xfId="0" applyFont="1" applyBorder="1"/>
    <xf numFmtId="0" fontId="9" fillId="0" borderId="9" xfId="0" applyFont="1" applyBorder="1"/>
    <xf numFmtId="0" fontId="1" fillId="0" borderId="0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Border="1" applyAlignment="1">
      <alignment horizontal="left" wrapText="1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87"/>
  <sheetViews>
    <sheetView workbookViewId="0">
      <selection activeCell="D12" sqref="D12"/>
    </sheetView>
  </sheetViews>
  <sheetFormatPr defaultRowHeight="15"/>
  <cols>
    <col min="1" max="1" width="5" customWidth="1"/>
    <col min="2" max="2" width="47.42578125" customWidth="1"/>
    <col min="3" max="3" width="11.85546875" customWidth="1"/>
    <col min="4" max="4" width="12.5703125" customWidth="1"/>
    <col min="5" max="5" width="9.7109375" customWidth="1"/>
  </cols>
  <sheetData>
    <row r="1" spans="1:8" ht="21">
      <c r="A1" s="1"/>
      <c r="B1" s="102" t="s">
        <v>61</v>
      </c>
      <c r="C1" s="102"/>
      <c r="D1" s="102"/>
      <c r="E1" s="7"/>
      <c r="F1" s="7"/>
      <c r="G1" s="7"/>
      <c r="H1" s="7"/>
    </row>
    <row r="2" spans="1:8" ht="15.75">
      <c r="A2" s="1"/>
      <c r="B2" s="2" t="s">
        <v>38</v>
      </c>
      <c r="C2" s="1"/>
      <c r="D2" s="1"/>
      <c r="E2" s="1"/>
      <c r="F2" s="1"/>
      <c r="G2" s="1"/>
      <c r="H2" s="1"/>
    </row>
    <row r="3" spans="1:8" ht="28.9" customHeight="1">
      <c r="A3" s="1"/>
      <c r="B3" s="101" t="s">
        <v>4</v>
      </c>
      <c r="C3" s="101"/>
      <c r="D3" s="101"/>
      <c r="E3" s="1"/>
      <c r="F3" s="1"/>
      <c r="G3" s="1"/>
      <c r="H3" s="1"/>
    </row>
    <row r="4" spans="1:8">
      <c r="A4" s="8"/>
      <c r="B4" s="9" t="s">
        <v>0</v>
      </c>
      <c r="C4" s="9" t="s">
        <v>1</v>
      </c>
      <c r="D4" s="9" t="s">
        <v>26</v>
      </c>
      <c r="E4" s="1"/>
      <c r="F4" s="1"/>
      <c r="G4" s="1"/>
      <c r="H4" s="1"/>
    </row>
    <row r="5" spans="1:8">
      <c r="A5" s="74"/>
      <c r="B5" s="77" t="s">
        <v>5</v>
      </c>
      <c r="C5" s="74"/>
      <c r="D5" s="74"/>
      <c r="E5" s="1"/>
      <c r="F5" s="1"/>
      <c r="G5" s="1"/>
      <c r="H5" s="1"/>
    </row>
    <row r="6" spans="1:8">
      <c r="A6" s="75">
        <v>1</v>
      </c>
      <c r="B6" s="75" t="s">
        <v>65</v>
      </c>
      <c r="C6" s="75">
        <v>278.45999999999998</v>
      </c>
      <c r="D6" s="77">
        <v>278.45999999999998</v>
      </c>
      <c r="E6" s="6"/>
      <c r="F6" s="1"/>
    </row>
    <row r="7" spans="1:8">
      <c r="A7" s="75"/>
      <c r="B7" s="77" t="s">
        <v>12</v>
      </c>
      <c r="C7" s="75"/>
      <c r="D7" s="77"/>
      <c r="E7" s="6"/>
      <c r="F7" s="1"/>
    </row>
    <row r="8" spans="1:8">
      <c r="A8" s="75">
        <v>1</v>
      </c>
      <c r="B8" s="75" t="s">
        <v>74</v>
      </c>
      <c r="C8" s="75">
        <v>260.7</v>
      </c>
      <c r="D8" s="77"/>
      <c r="E8" s="6"/>
      <c r="F8" s="1"/>
    </row>
    <row r="9" spans="1:8">
      <c r="A9" s="75">
        <v>2</v>
      </c>
      <c r="B9" s="75" t="s">
        <v>75</v>
      </c>
      <c r="C9" s="75">
        <v>86.03</v>
      </c>
      <c r="D9" s="77"/>
      <c r="E9" s="6"/>
      <c r="F9" s="1"/>
    </row>
    <row r="10" spans="1:8">
      <c r="A10" s="75"/>
      <c r="B10" s="75" t="s">
        <v>76</v>
      </c>
      <c r="C10" s="75">
        <f>SUM(C8:C9)</f>
        <v>346.73</v>
      </c>
      <c r="D10" s="77">
        <f>D6+C10</f>
        <v>625.19000000000005</v>
      </c>
      <c r="E10" s="6"/>
      <c r="F10" s="1"/>
    </row>
    <row r="11" spans="1:8">
      <c r="A11" s="75"/>
      <c r="B11" s="77" t="s">
        <v>13</v>
      </c>
      <c r="C11" s="75"/>
      <c r="D11" s="75"/>
      <c r="E11" s="6"/>
      <c r="F11" s="1"/>
    </row>
    <row r="12" spans="1:8">
      <c r="A12" s="75">
        <v>1</v>
      </c>
      <c r="B12" s="75" t="s">
        <v>77</v>
      </c>
      <c r="C12" s="75">
        <v>521.4</v>
      </c>
      <c r="D12" s="77">
        <f>D10+C12</f>
        <v>1146.5900000000001</v>
      </c>
      <c r="E12" s="6"/>
      <c r="F12" s="1"/>
    </row>
    <row r="13" spans="1:8" s="5" customFormat="1">
      <c r="A13" s="77"/>
      <c r="B13" s="77"/>
      <c r="C13" s="77"/>
      <c r="D13" s="77"/>
      <c r="E13" s="11"/>
      <c r="F13" s="4"/>
    </row>
    <row r="14" spans="1:8" s="5" customFormat="1">
      <c r="A14" s="77"/>
      <c r="B14" s="77"/>
      <c r="C14" s="77"/>
      <c r="D14" s="77"/>
      <c r="E14" s="4"/>
      <c r="F14" s="4"/>
    </row>
    <row r="15" spans="1:8">
      <c r="A15" s="75"/>
      <c r="B15" s="75"/>
      <c r="C15" s="75"/>
      <c r="D15" s="75"/>
      <c r="E15" s="1"/>
      <c r="F15" s="1"/>
    </row>
    <row r="16" spans="1:8">
      <c r="A16" s="75"/>
      <c r="B16" s="75"/>
      <c r="C16" s="75"/>
      <c r="D16" s="75"/>
      <c r="E16" s="1"/>
      <c r="F16" s="1"/>
    </row>
    <row r="17" spans="1:6">
      <c r="A17" s="77"/>
      <c r="B17" s="77"/>
      <c r="C17" s="77"/>
      <c r="D17" s="77"/>
      <c r="E17" s="1"/>
      <c r="F17" s="1"/>
    </row>
    <row r="18" spans="1:6">
      <c r="A18" s="75"/>
      <c r="B18" s="77"/>
      <c r="C18" s="75"/>
      <c r="D18" s="75"/>
      <c r="E18" s="1"/>
      <c r="F18" s="1"/>
    </row>
    <row r="19" spans="1:6">
      <c r="A19" s="75"/>
      <c r="B19" s="75"/>
      <c r="C19" s="75"/>
      <c r="D19" s="75"/>
      <c r="E19" s="1"/>
      <c r="F19" s="1"/>
    </row>
    <row r="20" spans="1:6" s="5" customFormat="1">
      <c r="A20" s="75"/>
      <c r="B20" s="75"/>
      <c r="C20" s="75"/>
      <c r="D20" s="77"/>
      <c r="E20" s="4"/>
      <c r="F20" s="4"/>
    </row>
    <row r="21" spans="1:6" s="5" customFormat="1">
      <c r="A21" s="75"/>
      <c r="B21" s="75"/>
      <c r="C21" s="75"/>
      <c r="D21" s="75"/>
      <c r="E21" s="4"/>
      <c r="F21" s="4"/>
    </row>
    <row r="22" spans="1:6">
      <c r="A22" s="75"/>
      <c r="B22" s="75"/>
      <c r="C22" s="75"/>
      <c r="D22" s="75"/>
      <c r="E22" s="1"/>
      <c r="F22" s="1"/>
    </row>
    <row r="23" spans="1:6">
      <c r="A23" s="75"/>
      <c r="B23" s="75"/>
      <c r="C23" s="75"/>
      <c r="D23" s="75"/>
      <c r="E23" s="1"/>
      <c r="F23" s="1"/>
    </row>
    <row r="24" spans="1:6">
      <c r="A24" s="75"/>
      <c r="B24" s="75"/>
      <c r="C24" s="75"/>
      <c r="D24" s="77"/>
      <c r="E24" s="1"/>
      <c r="F24" s="1"/>
    </row>
    <row r="25" spans="1:6">
      <c r="A25" s="75"/>
      <c r="B25" s="77"/>
      <c r="C25" s="77"/>
      <c r="D25" s="77"/>
      <c r="E25" s="1"/>
      <c r="F25" s="1"/>
    </row>
    <row r="26" spans="1:6">
      <c r="A26" s="75"/>
      <c r="B26" s="88"/>
      <c r="C26" s="75"/>
      <c r="D26" s="75"/>
      <c r="E26" s="1"/>
      <c r="F26" s="1"/>
    </row>
    <row r="27" spans="1:6">
      <c r="A27" s="75"/>
      <c r="B27" s="75"/>
      <c r="C27" s="75"/>
      <c r="D27" s="75"/>
      <c r="E27" s="1"/>
      <c r="F27" s="1"/>
    </row>
    <row r="28" spans="1:6" s="5" customFormat="1">
      <c r="A28" s="77"/>
      <c r="B28" s="75"/>
      <c r="C28" s="75"/>
      <c r="D28" s="77"/>
      <c r="E28" s="4"/>
      <c r="F28" s="4"/>
    </row>
    <row r="29" spans="1:6" s="5" customFormat="1">
      <c r="A29" s="77"/>
      <c r="B29" s="75"/>
      <c r="C29" s="75"/>
      <c r="D29" s="77"/>
      <c r="E29" s="4"/>
      <c r="F29" s="4"/>
    </row>
    <row r="30" spans="1:6">
      <c r="A30" s="75"/>
      <c r="B30" s="88"/>
      <c r="C30" s="77"/>
      <c r="D30" s="77"/>
      <c r="E30" s="1"/>
      <c r="F30" s="1"/>
    </row>
    <row r="31" spans="1:6">
      <c r="A31" s="75"/>
      <c r="B31" s="77"/>
      <c r="C31" s="75"/>
      <c r="D31" s="75"/>
      <c r="E31" s="1"/>
      <c r="F31" s="1"/>
    </row>
    <row r="32" spans="1:6">
      <c r="A32" s="75"/>
      <c r="B32" s="75"/>
      <c r="C32" s="75"/>
      <c r="D32" s="75"/>
      <c r="E32" s="1"/>
      <c r="F32" s="1"/>
    </row>
    <row r="33" spans="1:6">
      <c r="A33" s="75"/>
      <c r="B33" s="75"/>
      <c r="C33" s="75"/>
      <c r="D33" s="77"/>
      <c r="E33" s="1"/>
      <c r="F33" s="1"/>
    </row>
    <row r="34" spans="1:6">
      <c r="A34" s="75"/>
      <c r="B34" s="75"/>
      <c r="C34" s="75"/>
      <c r="D34" s="75"/>
      <c r="E34" s="1"/>
      <c r="F34" s="1"/>
    </row>
    <row r="35" spans="1:6">
      <c r="A35" s="75"/>
      <c r="B35" s="75"/>
      <c r="C35" s="75"/>
      <c r="D35" s="89"/>
      <c r="E35" s="1"/>
      <c r="F35" s="1"/>
    </row>
    <row r="36" spans="1:6">
      <c r="A36" s="75"/>
      <c r="B36" s="90"/>
      <c r="C36" s="75"/>
      <c r="D36" s="89"/>
      <c r="E36" s="1"/>
      <c r="F36" s="1"/>
    </row>
    <row r="37" spans="1:6">
      <c r="A37" s="75"/>
      <c r="B37" s="91"/>
      <c r="C37" s="75"/>
      <c r="D37" s="92"/>
      <c r="E37" s="1"/>
      <c r="F37" s="1"/>
    </row>
    <row r="38" spans="1:6">
      <c r="A38" s="13"/>
      <c r="B38" s="13"/>
      <c r="C38" s="13"/>
      <c r="D38" s="25"/>
      <c r="E38" s="1"/>
      <c r="F38" s="1"/>
    </row>
    <row r="39" spans="1:6">
      <c r="A39" s="13"/>
      <c r="B39" s="24"/>
      <c r="C39" s="13"/>
      <c r="D39" s="25"/>
      <c r="E39" s="1"/>
      <c r="F39" s="1"/>
    </row>
    <row r="40" spans="1:6">
      <c r="A40" s="13"/>
      <c r="B40" s="24"/>
      <c r="C40" s="13"/>
      <c r="D40" s="25"/>
      <c r="E40" s="1"/>
      <c r="F40" s="1"/>
    </row>
    <row r="41" spans="1:6">
      <c r="A41" s="13"/>
      <c r="B41" s="26"/>
      <c r="C41" s="3"/>
      <c r="D41" s="27"/>
      <c r="E41" s="1"/>
      <c r="F41" s="1"/>
    </row>
    <row r="42" spans="1:6">
      <c r="A42" s="13"/>
      <c r="B42" s="26"/>
      <c r="C42" s="3"/>
      <c r="D42" s="27"/>
      <c r="E42" s="1"/>
      <c r="F42" s="1"/>
    </row>
    <row r="43" spans="1:6">
      <c r="A43" s="13"/>
      <c r="B43" s="13"/>
      <c r="C43" s="13"/>
      <c r="D43" s="3"/>
      <c r="E43" s="1"/>
      <c r="F43" s="1"/>
    </row>
    <row r="44" spans="1:6">
      <c r="A44" s="13"/>
      <c r="B44" s="49"/>
      <c r="C44" s="13"/>
      <c r="D44" s="13"/>
      <c r="E44" s="1"/>
      <c r="F44" s="1"/>
    </row>
    <row r="45" spans="1:6">
      <c r="A45" s="13"/>
      <c r="B45" s="3"/>
      <c r="C45" s="3"/>
      <c r="D45" s="3"/>
      <c r="E45" s="1"/>
      <c r="F45" s="1"/>
    </row>
    <row r="46" spans="1:6">
      <c r="A46" s="3"/>
      <c r="B46" s="3"/>
      <c r="C46" s="3"/>
      <c r="D46" s="13"/>
      <c r="E46" s="1"/>
      <c r="F46" s="1"/>
    </row>
    <row r="47" spans="1:6">
      <c r="A47" s="13"/>
      <c r="B47" s="13"/>
      <c r="C47" s="13"/>
      <c r="D47" s="3"/>
      <c r="E47" s="1"/>
      <c r="F47" s="1"/>
    </row>
    <row r="48" spans="1:6">
      <c r="A48" s="13"/>
      <c r="B48" s="13"/>
      <c r="C48" s="13"/>
      <c r="D48" s="13"/>
      <c r="E48" s="1"/>
      <c r="F48" s="1"/>
    </row>
    <row r="49" spans="1:6">
      <c r="A49" s="13"/>
      <c r="B49" s="13"/>
      <c r="C49" s="45"/>
      <c r="D49" s="13"/>
      <c r="E49" s="1"/>
      <c r="F49" s="1"/>
    </row>
    <row r="50" spans="1:6">
      <c r="A50" s="13"/>
      <c r="B50" s="49"/>
      <c r="C50" s="13"/>
      <c r="D50" s="13"/>
      <c r="E50" s="1"/>
      <c r="F50" s="1"/>
    </row>
    <row r="51" spans="1:6">
      <c r="A51" s="13"/>
      <c r="B51" s="3"/>
      <c r="C51" s="3"/>
      <c r="D51" s="3"/>
      <c r="E51" s="1"/>
      <c r="F51" s="1"/>
    </row>
    <row r="52" spans="1:6">
      <c r="A52" s="13"/>
      <c r="B52" s="3"/>
      <c r="C52" s="13"/>
      <c r="D52" s="13"/>
      <c r="E52" s="1"/>
      <c r="F52" s="1"/>
    </row>
    <row r="53" spans="1:6">
      <c r="A53" s="13"/>
      <c r="B53" s="13"/>
      <c r="C53" s="13"/>
      <c r="D53" s="13"/>
      <c r="E53" s="1"/>
      <c r="F53" s="1"/>
    </row>
    <row r="54" spans="1:6">
      <c r="A54" s="13"/>
      <c r="B54" s="49"/>
      <c r="C54" s="13"/>
      <c r="D54" s="13"/>
      <c r="E54" s="1"/>
      <c r="F54" s="1"/>
    </row>
    <row r="55" spans="1:6">
      <c r="A55" s="13"/>
      <c r="B55" s="3"/>
      <c r="C55" s="3"/>
      <c r="D55" s="3"/>
      <c r="E55" s="1"/>
      <c r="F55" s="1"/>
    </row>
    <row r="56" spans="1:6">
      <c r="A56" s="13"/>
      <c r="B56" s="3"/>
      <c r="C56" s="13"/>
      <c r="D56" s="13"/>
      <c r="E56" s="1"/>
      <c r="F56" s="1"/>
    </row>
    <row r="57" spans="1:6">
      <c r="A57" s="13"/>
      <c r="B57" s="13"/>
      <c r="C57" s="13"/>
      <c r="D57" s="13"/>
      <c r="E57" s="1"/>
      <c r="F57" s="1"/>
    </row>
    <row r="58" spans="1:6">
      <c r="A58" s="13"/>
      <c r="B58" s="13"/>
      <c r="C58" s="13"/>
      <c r="D58" s="13"/>
      <c r="E58" s="1"/>
      <c r="F58" s="1"/>
    </row>
    <row r="59" spans="1:6">
      <c r="A59" s="13"/>
      <c r="B59" s="13"/>
      <c r="C59" s="13"/>
      <c r="D59" s="13"/>
      <c r="E59" s="1"/>
      <c r="F59" s="1"/>
    </row>
    <row r="60" spans="1:6">
      <c r="A60" s="13"/>
      <c r="B60" s="49"/>
      <c r="C60" s="13"/>
      <c r="D60" s="13"/>
      <c r="E60" s="1"/>
      <c r="F60" s="1"/>
    </row>
    <row r="61" spans="1:6">
      <c r="A61" s="13"/>
      <c r="B61" s="3"/>
      <c r="C61" s="3"/>
      <c r="D61" s="3"/>
      <c r="E61" s="1"/>
      <c r="F61" s="1"/>
    </row>
    <row r="62" spans="1:6">
      <c r="A62" s="13"/>
      <c r="B62" s="3"/>
      <c r="C62" s="13"/>
      <c r="D62" s="13"/>
      <c r="E62" s="1"/>
      <c r="F62" s="1"/>
    </row>
    <row r="63" spans="1:6">
      <c r="A63" s="13"/>
      <c r="B63" s="49"/>
      <c r="C63" s="13"/>
      <c r="D63" s="13"/>
      <c r="E63" s="1"/>
      <c r="F63" s="1"/>
    </row>
    <row r="64" spans="1:6">
      <c r="A64" s="13"/>
      <c r="B64" s="3"/>
      <c r="C64" s="3"/>
      <c r="D64" s="3"/>
      <c r="E64" s="1"/>
      <c r="F64" s="1"/>
    </row>
    <row r="65" spans="1:6">
      <c r="A65" s="13"/>
      <c r="B65" s="3"/>
      <c r="C65" s="13"/>
      <c r="D65" s="13"/>
      <c r="E65" s="1"/>
      <c r="F65" s="1"/>
    </row>
    <row r="66" spans="1:6">
      <c r="A66" s="13"/>
      <c r="B66" s="13"/>
      <c r="C66" s="13"/>
      <c r="D66" s="13"/>
      <c r="E66" s="1"/>
      <c r="F66" s="1"/>
    </row>
    <row r="67" spans="1:6">
      <c r="A67" s="13"/>
      <c r="B67" s="13"/>
      <c r="C67" s="13"/>
      <c r="D67" s="13"/>
      <c r="E67" s="1"/>
      <c r="F67" s="1"/>
    </row>
    <row r="68" spans="1:6">
      <c r="A68" s="13"/>
      <c r="B68" s="45"/>
      <c r="C68" s="45"/>
      <c r="D68" s="3"/>
      <c r="E68" s="1"/>
      <c r="F68" s="1"/>
    </row>
    <row r="69" spans="1:6">
      <c r="A69" s="13"/>
      <c r="B69" s="13"/>
      <c r="C69" s="13"/>
      <c r="D69" s="13"/>
      <c r="E69" s="1"/>
      <c r="F69" s="1"/>
    </row>
    <row r="70" spans="1:6">
      <c r="A70" s="13"/>
      <c r="B70" s="3"/>
      <c r="C70" s="3"/>
      <c r="D70" s="3"/>
      <c r="E70" s="1"/>
      <c r="F70" s="1"/>
    </row>
    <row r="71" spans="1:6">
      <c r="A71" s="28"/>
      <c r="B71" s="37"/>
      <c r="C71" s="28"/>
      <c r="D71" s="15"/>
    </row>
    <row r="72" spans="1:6">
      <c r="A72" s="28"/>
      <c r="B72" s="28"/>
      <c r="C72" s="28"/>
      <c r="D72" s="15"/>
    </row>
    <row r="73" spans="1:6">
      <c r="A73" s="28"/>
      <c r="B73" s="28"/>
      <c r="C73" s="28"/>
      <c r="D73" s="15"/>
    </row>
    <row r="74" spans="1:6">
      <c r="A74" s="28"/>
      <c r="B74" s="28"/>
      <c r="C74" s="28"/>
      <c r="D74" s="15"/>
    </row>
    <row r="75" spans="1:6">
      <c r="A75" s="28"/>
      <c r="B75" s="13"/>
      <c r="C75" s="28"/>
      <c r="D75" s="15"/>
    </row>
    <row r="76" spans="1:6">
      <c r="A76" s="15"/>
      <c r="B76" s="3"/>
      <c r="C76" s="14"/>
      <c r="D76" s="14"/>
    </row>
    <row r="77" spans="1:6">
      <c r="A77" s="15"/>
      <c r="B77" s="37"/>
      <c r="C77" s="15"/>
      <c r="D77" s="15"/>
    </row>
    <row r="78" spans="1:6">
      <c r="A78" s="28"/>
      <c r="B78" s="13"/>
      <c r="C78" s="28"/>
      <c r="D78" s="15"/>
    </row>
    <row r="79" spans="1:6">
      <c r="A79" s="28"/>
      <c r="B79" s="28"/>
      <c r="C79" s="28"/>
      <c r="D79" s="15"/>
    </row>
    <row r="80" spans="1:6">
      <c r="A80" s="28"/>
      <c r="B80" s="28"/>
      <c r="C80" s="28"/>
      <c r="D80" s="15"/>
    </row>
    <row r="81" spans="1:4">
      <c r="A81" s="28"/>
      <c r="B81" s="13"/>
      <c r="C81" s="28"/>
      <c r="D81" s="15"/>
    </row>
    <row r="82" spans="1:4">
      <c r="A82" s="15"/>
      <c r="B82" s="37"/>
      <c r="C82" s="14"/>
      <c r="D82" s="14"/>
    </row>
    <row r="83" spans="1:4">
      <c r="A83" s="15"/>
      <c r="B83" s="37"/>
      <c r="C83" s="15"/>
      <c r="D83" s="15"/>
    </row>
    <row r="84" spans="1:4">
      <c r="A84" s="28"/>
      <c r="B84" s="28"/>
      <c r="C84" s="28"/>
      <c r="D84" s="15"/>
    </row>
    <row r="85" spans="1:4">
      <c r="A85" s="28"/>
      <c r="B85" s="28"/>
      <c r="C85" s="28"/>
      <c r="D85" s="15"/>
    </row>
    <row r="86" spans="1:4">
      <c r="A86" s="28"/>
      <c r="B86" s="13"/>
      <c r="C86" s="28"/>
      <c r="D86" s="15"/>
    </row>
    <row r="87" spans="1:4">
      <c r="B87" s="44"/>
      <c r="C87" s="23"/>
      <c r="D87" s="23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37"/>
  <sheetViews>
    <sheetView workbookViewId="0">
      <selection activeCell="D10" sqref="D10"/>
    </sheetView>
  </sheetViews>
  <sheetFormatPr defaultRowHeight="15"/>
  <cols>
    <col min="1" max="1" width="4.28515625" customWidth="1"/>
    <col min="2" max="2" width="47.28515625" customWidth="1"/>
    <col min="4" max="4" width="13.7109375" customWidth="1"/>
  </cols>
  <sheetData>
    <row r="1" spans="1:8" ht="15.95" customHeight="1">
      <c r="A1" s="1"/>
      <c r="B1" s="104" t="s">
        <v>61</v>
      </c>
      <c r="C1" s="104"/>
      <c r="D1" s="104"/>
      <c r="E1" s="7"/>
      <c r="F1" s="7"/>
      <c r="G1" s="7"/>
      <c r="H1" s="7"/>
    </row>
    <row r="2" spans="1:8" ht="15.95" customHeight="1">
      <c r="A2" s="1"/>
      <c r="B2" s="2" t="s">
        <v>38</v>
      </c>
      <c r="C2" s="43"/>
      <c r="D2" s="43"/>
      <c r="E2" s="1"/>
      <c r="F2" s="1"/>
      <c r="G2" s="1"/>
      <c r="H2" s="1"/>
    </row>
    <row r="3" spans="1:8" ht="15.95" customHeight="1">
      <c r="A3" s="1"/>
      <c r="B3" s="103" t="s">
        <v>6</v>
      </c>
      <c r="C3" s="103"/>
      <c r="D3" s="103"/>
      <c r="E3" s="1"/>
      <c r="F3" s="1"/>
      <c r="G3" s="1"/>
      <c r="H3" s="1"/>
    </row>
    <row r="4" spans="1:8" ht="15.95" customHeight="1">
      <c r="A4" s="1"/>
      <c r="B4" s="71"/>
      <c r="C4" s="71"/>
      <c r="D4" s="71"/>
      <c r="E4" s="1"/>
      <c r="F4" s="1"/>
      <c r="G4" s="1"/>
      <c r="H4" s="1"/>
    </row>
    <row r="5" spans="1:8">
      <c r="A5" s="8"/>
      <c r="B5" s="9" t="s">
        <v>0</v>
      </c>
      <c r="C5" s="8" t="s">
        <v>1</v>
      </c>
      <c r="D5" s="9" t="s">
        <v>26</v>
      </c>
      <c r="E5" s="1"/>
      <c r="F5" s="1"/>
      <c r="G5" s="1"/>
      <c r="H5" s="1"/>
    </row>
    <row r="6" spans="1:8">
      <c r="A6" s="74"/>
      <c r="B6" s="77" t="s">
        <v>12</v>
      </c>
      <c r="C6" s="74"/>
      <c r="D6" s="74"/>
      <c r="E6" s="1"/>
      <c r="F6" s="1"/>
      <c r="G6" s="1"/>
      <c r="H6" s="1"/>
    </row>
    <row r="7" spans="1:8">
      <c r="A7" s="74">
        <v>1</v>
      </c>
      <c r="B7" s="75" t="s">
        <v>73</v>
      </c>
      <c r="C7" s="75">
        <v>455.9</v>
      </c>
      <c r="D7" s="77">
        <v>455.9</v>
      </c>
      <c r="E7" s="1"/>
      <c r="F7" s="1"/>
      <c r="G7" s="1"/>
      <c r="H7" s="1"/>
    </row>
    <row r="8" spans="1:8" s="4" customFormat="1">
      <c r="A8" s="77"/>
      <c r="B8" s="77" t="s">
        <v>15</v>
      </c>
      <c r="C8" s="75"/>
      <c r="D8" s="77"/>
      <c r="F8" s="54"/>
    </row>
    <row r="9" spans="1:8" s="4" customFormat="1">
      <c r="A9" s="75">
        <v>1</v>
      </c>
      <c r="B9" s="75" t="s">
        <v>82</v>
      </c>
      <c r="C9" s="75">
        <v>5036.5</v>
      </c>
      <c r="D9" s="77">
        <f>D7+C9</f>
        <v>5492.4</v>
      </c>
    </row>
    <row r="10" spans="1:8" s="1" customFormat="1" ht="15" customHeight="1">
      <c r="A10" s="75"/>
      <c r="B10" s="77"/>
      <c r="C10" s="75"/>
      <c r="D10" s="75"/>
    </row>
    <row r="11" spans="1:8" s="1" customFormat="1" ht="15" customHeight="1">
      <c r="A11" s="75"/>
      <c r="B11" s="75"/>
      <c r="C11" s="75"/>
      <c r="D11" s="77"/>
    </row>
    <row r="12" spans="1:8" s="1" customFormat="1" ht="15" customHeight="1">
      <c r="A12" s="75"/>
      <c r="B12" s="75"/>
      <c r="C12" s="75"/>
      <c r="D12" s="75"/>
    </row>
    <row r="13" spans="1:8" s="1" customFormat="1">
      <c r="A13" s="75"/>
      <c r="B13" s="77"/>
      <c r="C13" s="75"/>
      <c r="D13" s="75"/>
    </row>
    <row r="14" spans="1:8" s="1" customFormat="1">
      <c r="A14" s="75"/>
      <c r="B14" s="75"/>
      <c r="C14" s="75"/>
      <c r="D14" s="77"/>
    </row>
    <row r="15" spans="1:8" s="1" customFormat="1">
      <c r="A15" s="75"/>
      <c r="B15" s="75"/>
      <c r="C15" s="75"/>
      <c r="D15" s="75"/>
    </row>
    <row r="16" spans="1:8" s="4" customFormat="1">
      <c r="A16" s="75"/>
      <c r="B16" s="75"/>
      <c r="C16" s="75"/>
      <c r="D16" s="77"/>
    </row>
    <row r="17" spans="1:4" s="4" customFormat="1">
      <c r="A17" s="77"/>
      <c r="B17" s="75"/>
      <c r="C17" s="75"/>
      <c r="D17" s="77"/>
    </row>
    <row r="18" spans="1:4" s="1" customFormat="1">
      <c r="A18" s="75"/>
      <c r="B18" s="75"/>
      <c r="C18" s="77"/>
      <c r="D18" s="77"/>
    </row>
    <row r="19" spans="1:4" s="1" customFormat="1">
      <c r="A19" s="75"/>
      <c r="B19" s="77"/>
      <c r="C19" s="77"/>
      <c r="D19" s="77"/>
    </row>
    <row r="20" spans="1:4" s="1" customFormat="1">
      <c r="A20" s="75"/>
      <c r="B20" s="75"/>
      <c r="C20" s="75"/>
      <c r="D20" s="75"/>
    </row>
    <row r="21" spans="1:4" s="1" customFormat="1">
      <c r="A21" s="75"/>
      <c r="B21" s="75"/>
      <c r="C21" s="75"/>
      <c r="D21" s="77"/>
    </row>
    <row r="22" spans="1:4" s="4" customFormat="1">
      <c r="A22" s="77"/>
      <c r="B22" s="77"/>
      <c r="C22" s="77"/>
      <c r="D22" s="77"/>
    </row>
    <row r="23" spans="1:4" s="1" customFormat="1">
      <c r="A23" s="75"/>
      <c r="B23" s="75"/>
      <c r="C23" s="75"/>
      <c r="D23" s="75"/>
    </row>
    <row r="24" spans="1:4" s="1" customFormat="1">
      <c r="A24" s="75"/>
      <c r="B24" s="75"/>
      <c r="C24" s="75"/>
      <c r="D24" s="75"/>
    </row>
    <row r="25" spans="1:4" s="1" customFormat="1">
      <c r="A25" s="75"/>
      <c r="B25" s="77"/>
      <c r="C25" s="77"/>
      <c r="D25" s="77"/>
    </row>
    <row r="26" spans="1:4" s="1" customFormat="1">
      <c r="A26" s="77"/>
      <c r="B26" s="77"/>
      <c r="C26" s="77"/>
      <c r="D26" s="77"/>
    </row>
    <row r="27" spans="1:4" s="1" customFormat="1" ht="15.75" customHeight="1">
      <c r="A27" s="75"/>
      <c r="B27" s="75"/>
      <c r="C27" s="75"/>
      <c r="D27" s="75"/>
    </row>
    <row r="28" spans="1:4" s="1" customFormat="1">
      <c r="A28" s="75"/>
      <c r="B28" s="77"/>
      <c r="C28" s="77"/>
      <c r="D28" s="77"/>
    </row>
    <row r="29" spans="1:4" s="1" customFormat="1">
      <c r="A29" s="75"/>
      <c r="B29" s="75"/>
      <c r="C29" s="77"/>
      <c r="D29" s="77"/>
    </row>
    <row r="30" spans="1:4">
      <c r="A30" s="80"/>
      <c r="B30" s="83"/>
      <c r="C30" s="80"/>
      <c r="D30" s="80"/>
    </row>
    <row r="31" spans="1:4">
      <c r="A31" s="80"/>
      <c r="B31" s="81"/>
      <c r="C31" s="80"/>
      <c r="D31" s="80"/>
    </row>
    <row r="32" spans="1:4">
      <c r="A32" s="15"/>
      <c r="B32" s="28"/>
      <c r="C32" s="15"/>
      <c r="D32" s="15"/>
    </row>
    <row r="33" spans="1:4">
      <c r="A33" s="15"/>
      <c r="B33" s="30"/>
      <c r="C33" s="15"/>
      <c r="D33" s="15"/>
    </row>
    <row r="34" spans="1:4">
      <c r="A34" s="15"/>
      <c r="B34" s="37"/>
      <c r="C34" s="14"/>
      <c r="D34" s="14"/>
    </row>
    <row r="35" spans="1:4">
      <c r="A35" s="15"/>
      <c r="B35" s="37"/>
      <c r="C35" s="15"/>
      <c r="D35" s="15"/>
    </row>
    <row r="36" spans="1:4">
      <c r="A36" s="15"/>
      <c r="B36" s="30"/>
      <c r="C36" s="15"/>
      <c r="D36" s="15"/>
    </row>
    <row r="37" spans="1:4">
      <c r="A37" s="15"/>
      <c r="B37" s="37"/>
      <c r="C37" s="14"/>
      <c r="D37" s="14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D41"/>
  <sheetViews>
    <sheetView workbookViewId="0">
      <selection activeCell="D25" sqref="D25"/>
    </sheetView>
  </sheetViews>
  <sheetFormatPr defaultRowHeight="15"/>
  <cols>
    <col min="1" max="1" width="4.28515625" customWidth="1"/>
    <col min="2" max="2" width="46" customWidth="1"/>
    <col min="4" max="4" width="9.5703125" bestFit="1" customWidth="1"/>
  </cols>
  <sheetData>
    <row r="1" spans="1:4" ht="15.75">
      <c r="A1" s="1"/>
      <c r="B1" s="104" t="s">
        <v>61</v>
      </c>
      <c r="C1" s="104"/>
      <c r="D1" s="104"/>
    </row>
    <row r="2" spans="1:4" ht="15.75">
      <c r="A2" s="1"/>
      <c r="B2" s="2" t="s">
        <v>38</v>
      </c>
      <c r="C2" s="43"/>
      <c r="D2" s="43"/>
    </row>
    <row r="3" spans="1:4" ht="15.75">
      <c r="A3" s="1"/>
      <c r="B3" s="103" t="s">
        <v>34</v>
      </c>
      <c r="C3" s="103"/>
      <c r="D3" s="103"/>
    </row>
    <row r="4" spans="1:4" ht="26.25">
      <c r="A4" s="10"/>
      <c r="B4" s="9" t="s">
        <v>0</v>
      </c>
      <c r="C4" s="8" t="s">
        <v>1</v>
      </c>
      <c r="D4" s="9" t="s">
        <v>26</v>
      </c>
    </row>
    <row r="5" spans="1:4">
      <c r="A5" s="8"/>
      <c r="B5" s="3" t="s">
        <v>2</v>
      </c>
      <c r="C5" s="8"/>
      <c r="D5" s="8"/>
    </row>
    <row r="6" spans="1:4">
      <c r="A6" s="74">
        <v>1</v>
      </c>
      <c r="B6" s="75" t="s">
        <v>64</v>
      </c>
      <c r="C6" s="76">
        <v>118.13</v>
      </c>
      <c r="D6" s="77">
        <v>118.13</v>
      </c>
    </row>
    <row r="7" spans="1:4">
      <c r="A7" s="74"/>
      <c r="B7" s="77" t="s">
        <v>3</v>
      </c>
      <c r="C7" s="78"/>
      <c r="D7" s="79"/>
    </row>
    <row r="8" spans="1:4">
      <c r="A8" s="74">
        <v>1</v>
      </c>
      <c r="B8" s="75" t="s">
        <v>66</v>
      </c>
      <c r="C8" s="76">
        <v>1484.52</v>
      </c>
      <c r="D8" s="77">
        <f>D6+C8</f>
        <v>1602.65</v>
      </c>
    </row>
    <row r="9" spans="1:4">
      <c r="A9" s="75"/>
      <c r="B9" s="77" t="s">
        <v>8</v>
      </c>
      <c r="C9" s="75"/>
      <c r="D9" s="77"/>
    </row>
    <row r="10" spans="1:4" ht="30">
      <c r="A10" s="74">
        <v>1</v>
      </c>
      <c r="B10" s="75" t="s">
        <v>67</v>
      </c>
      <c r="C10" s="75">
        <v>726.29</v>
      </c>
      <c r="D10" s="77">
        <f>D8+C10</f>
        <v>2328.94</v>
      </c>
    </row>
    <row r="11" spans="1:4">
      <c r="A11" s="74"/>
      <c r="B11" s="77" t="s">
        <v>11</v>
      </c>
      <c r="C11" s="75"/>
      <c r="D11" s="77"/>
    </row>
    <row r="12" spans="1:4">
      <c r="A12" s="75">
        <v>1</v>
      </c>
      <c r="B12" s="75" t="s">
        <v>71</v>
      </c>
      <c r="C12" s="75">
        <v>635.04</v>
      </c>
      <c r="D12" s="77">
        <f>D10+C12</f>
        <v>2963.98</v>
      </c>
    </row>
    <row r="13" spans="1:4">
      <c r="A13" s="75"/>
      <c r="B13" s="77" t="s">
        <v>13</v>
      </c>
      <c r="C13" s="75"/>
      <c r="D13" s="75"/>
    </row>
    <row r="14" spans="1:4">
      <c r="A14" s="75">
        <v>1</v>
      </c>
      <c r="B14" s="75" t="s">
        <v>78</v>
      </c>
      <c r="C14" s="75">
        <v>141.28</v>
      </c>
      <c r="D14" s="77"/>
    </row>
    <row r="15" spans="1:4" ht="30">
      <c r="A15" s="75">
        <v>3</v>
      </c>
      <c r="B15" s="75" t="s">
        <v>79</v>
      </c>
      <c r="C15" s="75">
        <v>1087.3599999999999</v>
      </c>
      <c r="D15" s="77"/>
    </row>
    <row r="16" spans="1:4">
      <c r="A16" s="75"/>
      <c r="B16" s="75" t="s">
        <v>76</v>
      </c>
      <c r="C16" s="75">
        <f>SUM(C14:C15)</f>
        <v>1228.6399999999999</v>
      </c>
      <c r="D16" s="77">
        <f>D12+C16</f>
        <v>4192.62</v>
      </c>
    </row>
    <row r="17" spans="1:4">
      <c r="A17" s="75"/>
      <c r="B17" s="77" t="s">
        <v>14</v>
      </c>
      <c r="C17" s="75"/>
      <c r="D17" s="77"/>
    </row>
    <row r="18" spans="1:4">
      <c r="A18" s="75">
        <v>1</v>
      </c>
      <c r="B18" s="75" t="s">
        <v>80</v>
      </c>
      <c r="C18" s="75">
        <v>1720.05</v>
      </c>
      <c r="D18" s="77"/>
    </row>
    <row r="19" spans="1:4">
      <c r="A19" s="75">
        <v>2</v>
      </c>
      <c r="B19" s="75" t="s">
        <v>81</v>
      </c>
      <c r="C19" s="75">
        <v>1500</v>
      </c>
      <c r="D19" s="75"/>
    </row>
    <row r="20" spans="1:4">
      <c r="A20" s="75"/>
      <c r="B20" s="75" t="s">
        <v>76</v>
      </c>
      <c r="C20" s="75">
        <f>SUM(C18:C19)</f>
        <v>3220.05</v>
      </c>
      <c r="D20" s="77">
        <f>D16+C20</f>
        <v>7412.67</v>
      </c>
    </row>
    <row r="21" spans="1:4">
      <c r="A21" s="75"/>
      <c r="B21" s="77" t="s">
        <v>15</v>
      </c>
      <c r="C21" s="75"/>
      <c r="D21" s="77"/>
    </row>
    <row r="22" spans="1:4">
      <c r="A22" s="75">
        <v>1</v>
      </c>
      <c r="B22" s="75" t="s">
        <v>83</v>
      </c>
      <c r="C22" s="75">
        <v>6213.9</v>
      </c>
      <c r="D22" s="77"/>
    </row>
    <row r="23" spans="1:4">
      <c r="A23" s="75">
        <v>2</v>
      </c>
      <c r="B23" s="75" t="s">
        <v>84</v>
      </c>
      <c r="C23" s="75">
        <v>1037.94</v>
      </c>
      <c r="D23" s="77"/>
    </row>
    <row r="24" spans="1:4">
      <c r="A24" s="75"/>
      <c r="B24" s="77" t="s">
        <v>76</v>
      </c>
      <c r="C24" s="75">
        <f>SUM(C22:C23)</f>
        <v>7251.84</v>
      </c>
      <c r="D24" s="77">
        <f>D20+C24</f>
        <v>14664.51</v>
      </c>
    </row>
    <row r="25" spans="1:4">
      <c r="A25" s="75"/>
      <c r="B25" s="75"/>
      <c r="C25" s="75"/>
      <c r="D25" s="77"/>
    </row>
    <row r="26" spans="1:4">
      <c r="A26" s="75"/>
      <c r="B26" s="75"/>
      <c r="C26" s="75"/>
      <c r="D26" s="77"/>
    </row>
    <row r="27" spans="1:4">
      <c r="A27" s="77"/>
      <c r="B27" s="77"/>
      <c r="C27" s="75"/>
      <c r="D27" s="77"/>
    </row>
    <row r="28" spans="1:4">
      <c r="A28" s="75"/>
      <c r="B28" s="77"/>
      <c r="C28" s="75"/>
      <c r="D28" s="77"/>
    </row>
    <row r="29" spans="1:4">
      <c r="A29" s="75"/>
      <c r="B29" s="75"/>
      <c r="C29" s="75"/>
      <c r="D29" s="77"/>
    </row>
    <row r="30" spans="1:4">
      <c r="A30" s="80"/>
      <c r="B30" s="83"/>
      <c r="C30" s="80"/>
      <c r="D30" s="82"/>
    </row>
    <row r="31" spans="1:4">
      <c r="A31" s="80"/>
      <c r="B31" s="75"/>
      <c r="C31" s="80"/>
      <c r="D31" s="82"/>
    </row>
    <row r="32" spans="1:4">
      <c r="A32" s="80"/>
      <c r="B32" s="83"/>
      <c r="C32" s="80"/>
      <c r="D32" s="82"/>
    </row>
    <row r="33" spans="1:4">
      <c r="A33" s="80"/>
      <c r="B33" s="81"/>
      <c r="C33" s="80"/>
      <c r="D33" s="80"/>
    </row>
    <row r="34" spans="1:4">
      <c r="A34" s="80"/>
      <c r="B34" s="81"/>
      <c r="C34" s="80"/>
      <c r="D34" s="82"/>
    </row>
    <row r="35" spans="1:4">
      <c r="A35" s="80"/>
      <c r="B35" s="81"/>
      <c r="C35" s="80"/>
      <c r="D35" s="82"/>
    </row>
    <row r="36" spans="1:4">
      <c r="A36" s="80"/>
      <c r="B36" s="81"/>
      <c r="C36" s="80"/>
      <c r="D36" s="80"/>
    </row>
    <row r="37" spans="1:4">
      <c r="A37" s="80"/>
      <c r="B37" s="81"/>
      <c r="C37" s="80"/>
      <c r="D37" s="80"/>
    </row>
    <row r="38" spans="1:4">
      <c r="A38" s="80"/>
      <c r="B38" s="83"/>
      <c r="C38" s="82"/>
      <c r="D38" s="82"/>
    </row>
    <row r="39" spans="1:4">
      <c r="A39" s="80"/>
      <c r="B39" s="83"/>
      <c r="C39" s="80"/>
      <c r="D39" s="80"/>
    </row>
    <row r="40" spans="1:4">
      <c r="A40" s="80"/>
      <c r="B40" s="81"/>
      <c r="C40" s="80"/>
      <c r="D40" s="80"/>
    </row>
    <row r="41" spans="1:4">
      <c r="A41" s="80"/>
      <c r="B41" s="83"/>
      <c r="C41" s="82"/>
      <c r="D41" s="82"/>
    </row>
  </sheetData>
  <mergeCells count="2">
    <mergeCell ref="B1:D1"/>
    <mergeCell ref="B3:D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31"/>
  <sheetViews>
    <sheetView workbookViewId="0">
      <selection activeCell="B6" sqref="B6:C6"/>
    </sheetView>
  </sheetViews>
  <sheetFormatPr defaultRowHeight="15"/>
  <cols>
    <col min="1" max="1" width="4" customWidth="1"/>
    <col min="2" max="2" width="48.28515625" customWidth="1"/>
    <col min="4" max="4" width="13.140625" customWidth="1"/>
  </cols>
  <sheetData>
    <row r="1" spans="1:8" ht="15.95" customHeight="1">
      <c r="A1" s="1"/>
      <c r="B1" s="103" t="s">
        <v>61</v>
      </c>
      <c r="C1" s="103"/>
      <c r="D1" s="103"/>
      <c r="E1" s="7"/>
      <c r="F1" s="7"/>
      <c r="G1" s="7"/>
      <c r="H1" s="7"/>
    </row>
    <row r="2" spans="1:8" ht="15.95" customHeight="1">
      <c r="A2" s="6"/>
      <c r="B2" s="105" t="s">
        <v>38</v>
      </c>
      <c r="C2" s="105"/>
      <c r="D2" s="105"/>
      <c r="E2" s="1"/>
      <c r="F2" s="1"/>
      <c r="G2" s="1"/>
      <c r="H2" s="1"/>
    </row>
    <row r="3" spans="1:8" ht="15.95" customHeight="1">
      <c r="A3" s="6"/>
      <c r="B3" s="103" t="s">
        <v>35</v>
      </c>
      <c r="C3" s="103"/>
      <c r="D3" s="103"/>
      <c r="E3" s="1"/>
      <c r="F3" s="1"/>
      <c r="G3" s="1"/>
      <c r="H3" s="1"/>
    </row>
    <row r="4" spans="1:8">
      <c r="A4" s="8"/>
      <c r="B4" s="9" t="s">
        <v>0</v>
      </c>
      <c r="C4" s="8" t="s">
        <v>1</v>
      </c>
      <c r="D4" s="8" t="s">
        <v>26</v>
      </c>
      <c r="E4" s="1"/>
      <c r="F4" s="1"/>
      <c r="G4" s="1"/>
      <c r="H4" s="1"/>
    </row>
    <row r="5" spans="1:8">
      <c r="A5" s="79"/>
      <c r="B5" s="77" t="s">
        <v>12</v>
      </c>
      <c r="C5" s="79"/>
      <c r="D5" s="79"/>
      <c r="E5" s="1"/>
      <c r="F5" s="1"/>
      <c r="G5" s="1"/>
      <c r="H5" s="1"/>
    </row>
    <row r="6" spans="1:8">
      <c r="A6" s="75">
        <v>1</v>
      </c>
      <c r="B6" s="75" t="s">
        <v>72</v>
      </c>
      <c r="C6" s="94">
        <v>3377.84</v>
      </c>
      <c r="D6" s="77">
        <v>3377.84</v>
      </c>
    </row>
    <row r="7" spans="1:8">
      <c r="A7" s="80"/>
      <c r="B7" s="80"/>
      <c r="C7" s="94"/>
      <c r="D7" s="82"/>
    </row>
    <row r="8" spans="1:8">
      <c r="A8" s="80"/>
      <c r="B8" s="75"/>
      <c r="C8" s="94"/>
      <c r="D8" s="94"/>
    </row>
    <row r="9" spans="1:8">
      <c r="A9" s="95"/>
      <c r="B9" s="96"/>
      <c r="C9" s="82"/>
      <c r="D9" s="82"/>
    </row>
    <row r="10" spans="1:8">
      <c r="A10" s="97"/>
      <c r="B10" s="98"/>
      <c r="C10" s="99"/>
      <c r="D10" s="100"/>
    </row>
    <row r="11" spans="1:8">
      <c r="A11" s="80"/>
      <c r="B11" s="75"/>
      <c r="C11" s="80"/>
      <c r="D11" s="80"/>
    </row>
    <row r="12" spans="1:8">
      <c r="A12" s="80"/>
      <c r="B12" s="80"/>
      <c r="C12" s="80"/>
      <c r="D12" s="80"/>
    </row>
    <row r="13" spans="1:8">
      <c r="A13" s="80"/>
      <c r="B13" s="80"/>
      <c r="C13" s="80"/>
      <c r="D13" s="82"/>
    </row>
    <row r="14" spans="1:8">
      <c r="A14" s="80"/>
      <c r="B14" s="82"/>
      <c r="C14" s="82"/>
      <c r="D14" s="82"/>
    </row>
    <row r="15" spans="1:8">
      <c r="A15" s="15"/>
      <c r="B15" s="48"/>
      <c r="C15" s="15"/>
      <c r="D15" s="14"/>
    </row>
    <row r="16" spans="1:8">
      <c r="A16" s="48"/>
      <c r="B16" s="53"/>
      <c r="C16" s="48"/>
      <c r="D16" s="15"/>
    </row>
    <row r="17" spans="1:4">
      <c r="A17" s="15"/>
      <c r="B17" s="15"/>
      <c r="C17" s="15"/>
      <c r="D17" s="15"/>
    </row>
    <row r="18" spans="1:4">
      <c r="A18" s="15"/>
      <c r="B18" s="15"/>
      <c r="C18" s="48"/>
      <c r="D18" s="14"/>
    </row>
    <row r="19" spans="1:4">
      <c r="A19" s="15"/>
      <c r="B19" s="15"/>
      <c r="C19" s="48"/>
      <c r="D19" s="15"/>
    </row>
    <row r="20" spans="1:4">
      <c r="A20" s="15"/>
      <c r="B20" s="28"/>
      <c r="C20" s="15"/>
      <c r="D20" s="14"/>
    </row>
    <row r="21" spans="1:4">
      <c r="A21" s="15"/>
      <c r="B21" s="13"/>
      <c r="C21" s="15"/>
      <c r="D21" s="15"/>
    </row>
    <row r="22" spans="1:4">
      <c r="A22" s="15"/>
      <c r="B22" s="14"/>
      <c r="C22" s="14"/>
      <c r="D22" s="14"/>
    </row>
    <row r="23" spans="1:4">
      <c r="A23" s="15"/>
      <c r="B23" s="29"/>
      <c r="C23" s="15"/>
      <c r="D23" s="15"/>
    </row>
    <row r="24" spans="1:4">
      <c r="A24" s="15"/>
      <c r="B24" s="28"/>
      <c r="C24" s="15"/>
      <c r="D24" s="15"/>
    </row>
    <row r="25" spans="1:4">
      <c r="A25" s="15"/>
      <c r="B25" s="45"/>
      <c r="C25" s="48"/>
      <c r="D25" s="14"/>
    </row>
    <row r="26" spans="1:4">
      <c r="A26" s="15"/>
      <c r="B26" s="29"/>
      <c r="C26" s="14"/>
      <c r="D26" s="14"/>
    </row>
    <row r="27" spans="1:4">
      <c r="A27" s="15"/>
      <c r="B27" s="31"/>
      <c r="C27" s="15"/>
      <c r="D27" s="15"/>
    </row>
    <row r="28" spans="1:4">
      <c r="A28" s="15"/>
      <c r="B28" s="29"/>
      <c r="C28" s="14"/>
      <c r="D28" s="14"/>
    </row>
    <row r="29" spans="1:4">
      <c r="A29" s="15"/>
      <c r="B29" s="29"/>
      <c r="C29" s="15"/>
      <c r="D29" s="15"/>
    </row>
    <row r="30" spans="1:4">
      <c r="A30" s="15"/>
      <c r="B30" s="38"/>
      <c r="C30" s="15"/>
      <c r="D30" s="15"/>
    </row>
    <row r="31" spans="1:4">
      <c r="A31" s="15"/>
      <c r="B31" s="29"/>
      <c r="C31" s="14"/>
      <c r="D31" s="14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D36"/>
  <sheetViews>
    <sheetView workbookViewId="0">
      <selection activeCell="B1" sqref="B1:D1"/>
    </sheetView>
  </sheetViews>
  <sheetFormatPr defaultRowHeight="15"/>
  <cols>
    <col min="1" max="1" width="5.140625" customWidth="1"/>
    <col min="2" max="2" width="45.28515625" customWidth="1"/>
  </cols>
  <sheetData>
    <row r="1" spans="1:4" ht="15.75">
      <c r="A1" s="1"/>
      <c r="B1" s="103" t="s">
        <v>61</v>
      </c>
      <c r="C1" s="103"/>
      <c r="D1" s="103"/>
    </row>
    <row r="2" spans="1:4" ht="15.75">
      <c r="A2" s="6"/>
      <c r="B2" s="105" t="s">
        <v>38</v>
      </c>
      <c r="C2" s="105"/>
      <c r="D2" s="105"/>
    </row>
    <row r="3" spans="1:4" ht="15.75">
      <c r="A3" s="6"/>
      <c r="B3" s="103" t="s">
        <v>37</v>
      </c>
      <c r="C3" s="103"/>
      <c r="D3" s="103"/>
    </row>
    <row r="4" spans="1:4" ht="26.25">
      <c r="A4" s="8"/>
      <c r="B4" s="9" t="s">
        <v>0</v>
      </c>
      <c r="C4" s="8" t="s">
        <v>1</v>
      </c>
      <c r="D4" s="8" t="s">
        <v>26</v>
      </c>
    </row>
    <row r="5" spans="1:4">
      <c r="A5" s="10"/>
      <c r="B5" s="3"/>
      <c r="C5" s="10"/>
      <c r="D5" s="10"/>
    </row>
    <row r="6" spans="1:4">
      <c r="A6" s="10"/>
      <c r="B6" s="13"/>
      <c r="C6" s="50"/>
      <c r="D6" s="10"/>
    </row>
    <row r="7" spans="1:4">
      <c r="A7" s="10"/>
      <c r="B7" s="13"/>
      <c r="C7" s="50"/>
      <c r="D7" s="10"/>
    </row>
    <row r="8" spans="1:4">
      <c r="A8" s="10"/>
      <c r="B8" s="13"/>
      <c r="C8" s="50"/>
      <c r="D8" s="10"/>
    </row>
    <row r="9" spans="1:4">
      <c r="A9" s="3"/>
      <c r="B9" s="3"/>
      <c r="C9" s="21"/>
      <c r="D9" s="3"/>
    </row>
    <row r="10" spans="1:4">
      <c r="A10" s="3"/>
      <c r="B10" s="3"/>
      <c r="C10" s="21"/>
      <c r="D10" s="3"/>
    </row>
    <row r="11" spans="1:4">
      <c r="A11" s="3"/>
      <c r="B11" s="13"/>
      <c r="C11" s="21"/>
      <c r="D11" s="3"/>
    </row>
    <row r="12" spans="1:4">
      <c r="A12" s="14"/>
      <c r="B12" s="14"/>
      <c r="C12" s="22"/>
      <c r="D12" s="14"/>
    </row>
    <row r="13" spans="1:4">
      <c r="A13" s="15"/>
      <c r="B13" s="45"/>
      <c r="C13" s="18"/>
      <c r="D13" s="19"/>
    </row>
    <row r="14" spans="1:4">
      <c r="A14" s="46"/>
      <c r="B14" s="47"/>
      <c r="C14" s="14"/>
      <c r="D14" s="14"/>
    </row>
    <row r="15" spans="1:4">
      <c r="A15" s="16"/>
      <c r="B15" s="23"/>
      <c r="C15" s="17"/>
      <c r="D15" s="20"/>
    </row>
    <row r="16" spans="1:4">
      <c r="A16" s="15"/>
      <c r="B16" s="13"/>
      <c r="C16" s="15"/>
      <c r="D16" s="15"/>
    </row>
    <row r="17" spans="1:4">
      <c r="A17" s="15"/>
      <c r="B17" s="15"/>
      <c r="C17" s="15"/>
      <c r="D17" s="15"/>
    </row>
    <row r="18" spans="1:4">
      <c r="A18" s="15"/>
      <c r="B18" s="15"/>
      <c r="C18" s="15"/>
      <c r="D18" s="15"/>
    </row>
    <row r="19" spans="1:4">
      <c r="A19" s="15"/>
      <c r="B19" s="14"/>
      <c r="C19" s="14"/>
      <c r="D19" s="14"/>
    </row>
    <row r="20" spans="1:4">
      <c r="A20" s="15"/>
      <c r="B20" s="14"/>
      <c r="C20" s="15"/>
      <c r="D20" s="15"/>
    </row>
    <row r="21" spans="1:4">
      <c r="A21" s="15"/>
      <c r="B21" s="49"/>
      <c r="C21" s="15"/>
      <c r="D21" s="15"/>
    </row>
    <row r="22" spans="1:4">
      <c r="A22" s="15"/>
      <c r="B22" s="15"/>
      <c r="C22" s="15"/>
      <c r="D22" s="15"/>
    </row>
    <row r="23" spans="1:4">
      <c r="A23" s="15"/>
      <c r="B23" s="14"/>
      <c r="C23" s="14"/>
      <c r="D23" s="14"/>
    </row>
    <row r="24" spans="1:4">
      <c r="A24" s="15"/>
      <c r="B24" s="14"/>
      <c r="C24" s="15"/>
      <c r="D24" s="15"/>
    </row>
    <row r="25" spans="1:4">
      <c r="A25" s="15"/>
      <c r="B25" s="28"/>
      <c r="C25" s="15"/>
      <c r="D25" s="15"/>
    </row>
    <row r="26" spans="1:4">
      <c r="A26" s="15"/>
      <c r="B26" s="13"/>
      <c r="C26" s="15"/>
      <c r="D26" s="15"/>
    </row>
    <row r="27" spans="1:4">
      <c r="A27" s="15"/>
      <c r="B27" s="14"/>
      <c r="C27" s="14"/>
      <c r="D27" s="14"/>
    </row>
    <row r="28" spans="1:4">
      <c r="A28" s="15"/>
      <c r="B28" s="29"/>
      <c r="C28" s="15"/>
      <c r="D28" s="15"/>
    </row>
    <row r="29" spans="1:4">
      <c r="A29" s="15"/>
      <c r="B29" s="28"/>
      <c r="C29" s="15"/>
      <c r="D29" s="15"/>
    </row>
    <row r="30" spans="1:4">
      <c r="A30" s="15"/>
      <c r="B30" s="45"/>
      <c r="C30" s="48"/>
      <c r="D30" s="14"/>
    </row>
    <row r="31" spans="1:4">
      <c r="A31" s="15"/>
      <c r="B31" s="29"/>
      <c r="C31" s="14"/>
      <c r="D31" s="14"/>
    </row>
    <row r="32" spans="1:4">
      <c r="A32" s="15"/>
      <c r="B32" s="31"/>
      <c r="C32" s="15"/>
      <c r="D32" s="15"/>
    </row>
    <row r="33" spans="1:4">
      <c r="A33" s="15"/>
      <c r="B33" s="29"/>
      <c r="C33" s="14"/>
      <c r="D33" s="14"/>
    </row>
    <row r="34" spans="1:4">
      <c r="A34" s="15"/>
      <c r="B34" s="29"/>
      <c r="C34" s="15"/>
      <c r="D34" s="15"/>
    </row>
    <row r="35" spans="1:4">
      <c r="A35" s="15"/>
      <c r="B35" s="38"/>
      <c r="C35" s="15"/>
      <c r="D35" s="15"/>
    </row>
    <row r="36" spans="1:4">
      <c r="A36" s="15"/>
      <c r="B36" s="29"/>
      <c r="C36" s="14"/>
      <c r="D36" s="14"/>
    </row>
  </sheetData>
  <mergeCells count="3">
    <mergeCell ref="B1:D1"/>
    <mergeCell ref="B2:D2"/>
    <mergeCell ref="B3:D3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H34"/>
  <sheetViews>
    <sheetView workbookViewId="0">
      <selection activeCell="C13" sqref="C13"/>
    </sheetView>
  </sheetViews>
  <sheetFormatPr defaultRowHeight="15"/>
  <cols>
    <col min="1" max="1" width="3.7109375" customWidth="1"/>
    <col min="2" max="2" width="49.42578125" customWidth="1"/>
    <col min="3" max="3" width="9.5703125" bestFit="1" customWidth="1"/>
    <col min="4" max="4" width="12.7109375" customWidth="1"/>
  </cols>
  <sheetData>
    <row r="1" spans="1:8" ht="21">
      <c r="A1" s="1"/>
      <c r="B1" s="103" t="s">
        <v>62</v>
      </c>
      <c r="C1" s="103"/>
      <c r="D1" s="103"/>
      <c r="E1" s="7"/>
      <c r="F1" s="7"/>
      <c r="G1" s="7"/>
      <c r="H1" s="7"/>
    </row>
    <row r="2" spans="1:8" ht="15.75">
      <c r="A2" s="6"/>
      <c r="B2" s="105" t="s">
        <v>38</v>
      </c>
      <c r="C2" s="105"/>
      <c r="D2" s="105"/>
      <c r="E2" s="1"/>
      <c r="F2" s="1"/>
      <c r="G2" s="1"/>
      <c r="H2" s="1"/>
    </row>
    <row r="3" spans="1:8" ht="15.75">
      <c r="A3" s="6"/>
      <c r="B3" s="103" t="s">
        <v>36</v>
      </c>
      <c r="C3" s="103"/>
      <c r="D3" s="103"/>
      <c r="E3" s="1"/>
      <c r="F3" s="1"/>
      <c r="G3" s="1"/>
      <c r="H3" s="1"/>
    </row>
    <row r="4" spans="1:8">
      <c r="A4" s="8"/>
      <c r="B4" s="9" t="s">
        <v>0</v>
      </c>
      <c r="C4" s="8" t="s">
        <v>1</v>
      </c>
      <c r="D4" s="9" t="s">
        <v>26</v>
      </c>
      <c r="E4" s="1"/>
      <c r="F4" s="1"/>
      <c r="G4" s="1"/>
      <c r="H4" s="1"/>
    </row>
    <row r="5" spans="1:8" ht="15.75">
      <c r="A5" s="74"/>
      <c r="B5" s="93"/>
      <c r="C5" s="79"/>
      <c r="D5" s="74"/>
      <c r="E5" s="1"/>
      <c r="F5" s="1"/>
      <c r="G5" s="1"/>
      <c r="H5" s="1"/>
    </row>
    <row r="6" spans="1:8" s="1" customFormat="1">
      <c r="A6" s="75"/>
      <c r="B6" s="75"/>
      <c r="C6" s="75"/>
      <c r="D6" s="77"/>
    </row>
    <row r="7" spans="1:8" s="1" customFormat="1">
      <c r="A7" s="75"/>
      <c r="B7" s="75"/>
      <c r="C7" s="75"/>
      <c r="D7" s="84"/>
    </row>
    <row r="8" spans="1:8" s="5" customFormat="1">
      <c r="A8" s="82"/>
      <c r="B8" s="82"/>
      <c r="C8" s="82"/>
      <c r="D8" s="85"/>
    </row>
    <row r="9" spans="1:8">
      <c r="A9" s="80"/>
      <c r="B9" s="77"/>
      <c r="C9" s="80"/>
      <c r="D9" s="86"/>
    </row>
    <row r="10" spans="1:8">
      <c r="A10" s="80"/>
      <c r="B10" s="75"/>
      <c r="C10" s="80"/>
      <c r="D10" s="85"/>
    </row>
    <row r="11" spans="1:8" s="5" customFormat="1">
      <c r="A11" s="80"/>
      <c r="B11" s="77"/>
      <c r="C11" s="80"/>
      <c r="D11" s="85"/>
    </row>
    <row r="12" spans="1:8">
      <c r="A12" s="80"/>
      <c r="B12" s="75"/>
      <c r="C12" s="80"/>
      <c r="D12" s="85"/>
    </row>
    <row r="13" spans="1:8">
      <c r="A13" s="82"/>
      <c r="B13" s="77"/>
      <c r="C13" s="82"/>
      <c r="D13" s="85"/>
    </row>
    <row r="14" spans="1:8">
      <c r="A14" s="82"/>
      <c r="B14" s="77"/>
      <c r="C14" s="82"/>
      <c r="D14" s="82"/>
    </row>
    <row r="15" spans="1:8">
      <c r="A15" s="80"/>
      <c r="B15" s="75"/>
      <c r="C15" s="80"/>
      <c r="D15" s="80"/>
    </row>
    <row r="16" spans="1:8">
      <c r="A16" s="80"/>
      <c r="B16" s="77"/>
      <c r="C16" s="82"/>
      <c r="D16" s="82"/>
    </row>
    <row r="17" spans="1:4">
      <c r="A17" s="80"/>
      <c r="B17" s="77"/>
      <c r="C17" s="80"/>
      <c r="D17" s="80"/>
    </row>
    <row r="18" spans="1:4">
      <c r="A18" s="80"/>
      <c r="B18" s="75"/>
      <c r="C18" s="80"/>
      <c r="D18" s="80"/>
    </row>
    <row r="19" spans="1:4">
      <c r="A19" s="80"/>
      <c r="B19" s="77"/>
      <c r="C19" s="82"/>
      <c r="D19" s="82"/>
    </row>
    <row r="20" spans="1:4">
      <c r="A20" s="80"/>
      <c r="B20" s="77"/>
      <c r="C20" s="82"/>
      <c r="D20" s="82"/>
    </row>
    <row r="21" spans="1:4">
      <c r="A21" s="80"/>
      <c r="B21" s="75"/>
      <c r="C21" s="80"/>
      <c r="D21" s="80"/>
    </row>
    <row r="22" spans="1:4">
      <c r="A22" s="80"/>
      <c r="B22" s="75"/>
      <c r="C22" s="80"/>
      <c r="D22" s="80"/>
    </row>
    <row r="23" spans="1:4">
      <c r="A23" s="80"/>
      <c r="B23" s="77"/>
      <c r="C23" s="82"/>
      <c r="D23" s="82"/>
    </row>
    <row r="24" spans="1:4">
      <c r="A24" s="80"/>
      <c r="B24" s="83"/>
      <c r="C24" s="80"/>
      <c r="D24" s="80"/>
    </row>
    <row r="25" spans="1:4">
      <c r="A25" s="80"/>
      <c r="B25" s="81"/>
      <c r="C25" s="80"/>
      <c r="D25" s="80"/>
    </row>
    <row r="26" spans="1:4">
      <c r="A26" s="80"/>
      <c r="B26" s="83"/>
      <c r="C26" s="82"/>
      <c r="D26" s="82"/>
    </row>
    <row r="27" spans="1:4">
      <c r="A27" s="80"/>
      <c r="B27" s="83"/>
      <c r="C27" s="80"/>
      <c r="D27" s="80"/>
    </row>
    <row r="28" spans="1:4">
      <c r="A28" s="80"/>
      <c r="B28" s="81"/>
      <c r="C28" s="80"/>
      <c r="D28" s="80"/>
    </row>
    <row r="29" spans="1:4">
      <c r="A29" s="80"/>
      <c r="B29" s="83"/>
      <c r="C29" s="82"/>
      <c r="D29" s="82"/>
    </row>
    <row r="30" spans="1:4">
      <c r="A30" s="80"/>
      <c r="B30" s="83"/>
      <c r="C30" s="80"/>
      <c r="D30" s="80"/>
    </row>
    <row r="31" spans="1:4">
      <c r="A31" s="80"/>
      <c r="B31" s="81"/>
      <c r="C31" s="80"/>
      <c r="D31" s="82"/>
    </row>
    <row r="32" spans="1:4">
      <c r="A32" s="80"/>
      <c r="B32" s="83"/>
      <c r="C32" s="82"/>
      <c r="D32" s="82"/>
    </row>
    <row r="33" spans="1:4">
      <c r="A33" s="80"/>
      <c r="B33" s="81"/>
      <c r="C33" s="80"/>
      <c r="D33" s="80"/>
    </row>
    <row r="34" spans="1:4">
      <c r="A34" s="80"/>
      <c r="B34" s="83"/>
      <c r="C34" s="82"/>
      <c r="D34" s="82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8"/>
  <sheetViews>
    <sheetView tabSelected="1" view="pageBreakPreview" zoomScale="60" workbookViewId="0">
      <selection activeCell="M16" sqref="M16"/>
    </sheetView>
  </sheetViews>
  <sheetFormatPr defaultRowHeight="15"/>
  <cols>
    <col min="1" max="1" width="28.5703125" style="1" customWidth="1"/>
    <col min="2" max="2" width="15" customWidth="1"/>
    <col min="3" max="3" width="17.140625" customWidth="1"/>
    <col min="4" max="4" width="18.7109375" customWidth="1"/>
    <col min="5" max="5" width="16.140625" customWidth="1"/>
    <col min="6" max="6" width="15.7109375" customWidth="1"/>
    <col min="7" max="7" width="16.140625" customWidth="1"/>
    <col min="8" max="8" width="15.28515625" customWidth="1"/>
    <col min="9" max="9" width="17.42578125" customWidth="1"/>
    <col min="10" max="10" width="15.140625" customWidth="1"/>
    <col min="11" max="11" width="14.85546875" customWidth="1"/>
    <col min="12" max="13" width="15.28515625" customWidth="1"/>
    <col min="14" max="14" width="19.28515625" customWidth="1"/>
  </cols>
  <sheetData>
    <row r="1" spans="1:14" ht="15.75">
      <c r="A1" s="106" t="s">
        <v>63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</row>
    <row r="2" spans="1:14" ht="15.75">
      <c r="A2" s="2" t="s">
        <v>38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pans="1:14" s="12" customFormat="1" ht="20.25" customHeight="1">
      <c r="A3" s="9"/>
      <c r="B3" s="39" t="s">
        <v>2</v>
      </c>
      <c r="C3" s="39" t="s">
        <v>5</v>
      </c>
      <c r="D3" s="39" t="s">
        <v>3</v>
      </c>
      <c r="E3" s="39" t="s">
        <v>7</v>
      </c>
      <c r="F3" s="39" t="s">
        <v>8</v>
      </c>
      <c r="G3" s="39" t="s">
        <v>9</v>
      </c>
      <c r="H3" s="39" t="s">
        <v>10</v>
      </c>
      <c r="I3" s="39" t="s">
        <v>11</v>
      </c>
      <c r="J3" s="39" t="s">
        <v>12</v>
      </c>
      <c r="K3" s="39" t="s">
        <v>13</v>
      </c>
      <c r="L3" s="39" t="s">
        <v>14</v>
      </c>
      <c r="M3" s="39" t="s">
        <v>15</v>
      </c>
      <c r="N3" s="33" t="s">
        <v>16</v>
      </c>
    </row>
    <row r="4" spans="1:14" ht="39.75" customHeight="1">
      <c r="A4" s="40" t="s">
        <v>28</v>
      </c>
      <c r="B4" s="34">
        <f>B5+B6+B7+B8</f>
        <v>8776.42</v>
      </c>
      <c r="C4" s="52">
        <f t="shared" ref="C4:M4" si="0">C5+C6+C7+C8</f>
        <v>8597.64</v>
      </c>
      <c r="D4" s="34">
        <f t="shared" si="0"/>
        <v>8235.09</v>
      </c>
      <c r="E4" s="34">
        <f t="shared" si="0"/>
        <v>7872.54</v>
      </c>
      <c r="F4" s="34">
        <f t="shared" si="0"/>
        <v>7872.54</v>
      </c>
      <c r="G4" s="34">
        <f t="shared" si="0"/>
        <v>7872.54</v>
      </c>
      <c r="H4" s="34">
        <f t="shared" si="0"/>
        <v>7872.54</v>
      </c>
      <c r="I4" s="34">
        <f t="shared" si="0"/>
        <v>7872.54</v>
      </c>
      <c r="J4" s="34">
        <f t="shared" si="0"/>
        <v>7872.54</v>
      </c>
      <c r="K4" s="34">
        <f t="shared" si="0"/>
        <v>7872.54</v>
      </c>
      <c r="L4" s="34">
        <f t="shared" si="0"/>
        <v>8873.0400000000009</v>
      </c>
      <c r="M4" s="34">
        <f t="shared" si="0"/>
        <v>9122.0400000000009</v>
      </c>
      <c r="N4" s="34">
        <f t="shared" ref="N4:N24" si="1">SUM(B4:M4)</f>
        <v>98712.010000000009</v>
      </c>
    </row>
    <row r="5" spans="1:14" ht="39" customHeight="1">
      <c r="A5" s="40" t="s">
        <v>17</v>
      </c>
      <c r="B5" s="35">
        <v>4837.2</v>
      </c>
      <c r="C5" s="35">
        <v>4837.2</v>
      </c>
      <c r="D5" s="35">
        <v>4837.2</v>
      </c>
      <c r="E5" s="35">
        <v>4837.2</v>
      </c>
      <c r="F5" s="35">
        <v>4837.2</v>
      </c>
      <c r="G5" s="35">
        <v>4837.2</v>
      </c>
      <c r="H5" s="35">
        <v>4837.2</v>
      </c>
      <c r="I5" s="35">
        <v>4837.2</v>
      </c>
      <c r="J5" s="35">
        <v>4837.2</v>
      </c>
      <c r="K5" s="35">
        <v>4837.2</v>
      </c>
      <c r="L5" s="35">
        <v>4837.2</v>
      </c>
      <c r="M5" s="35">
        <v>4837.2</v>
      </c>
      <c r="N5" s="35">
        <f t="shared" si="1"/>
        <v>58046.399999999987</v>
      </c>
    </row>
    <row r="6" spans="1:14" ht="60" customHeight="1">
      <c r="A6" s="40" t="s">
        <v>39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>
        <f t="shared" si="1"/>
        <v>0</v>
      </c>
    </row>
    <row r="7" spans="1:14" ht="44.25" customHeight="1">
      <c r="A7" s="40" t="s">
        <v>40</v>
      </c>
      <c r="B7" s="35">
        <v>3035.34</v>
      </c>
      <c r="C7" s="35">
        <v>3035.34</v>
      </c>
      <c r="D7" s="35">
        <v>3035.34</v>
      </c>
      <c r="E7" s="35">
        <v>3035.34</v>
      </c>
      <c r="F7" s="35">
        <v>3035.34</v>
      </c>
      <c r="G7" s="35">
        <v>3035.34</v>
      </c>
      <c r="H7" s="35">
        <v>3035.34</v>
      </c>
      <c r="I7" s="35">
        <v>3035.34</v>
      </c>
      <c r="J7" s="35">
        <v>3035.34</v>
      </c>
      <c r="K7" s="35">
        <v>3035.34</v>
      </c>
      <c r="L7" s="35">
        <v>3035.34</v>
      </c>
      <c r="M7" s="35">
        <v>3035.34</v>
      </c>
      <c r="N7" s="35">
        <f>SUM(B7:M7)</f>
        <v>36424.080000000002</v>
      </c>
    </row>
    <row r="8" spans="1:14" ht="44.25" customHeight="1">
      <c r="A8" s="40" t="s">
        <v>32</v>
      </c>
      <c r="B8" s="35">
        <v>903.88</v>
      </c>
      <c r="C8" s="35">
        <v>725.1</v>
      </c>
      <c r="D8" s="35">
        <v>362.55</v>
      </c>
      <c r="E8" s="35"/>
      <c r="F8" s="35"/>
      <c r="G8" s="35"/>
      <c r="H8" s="35"/>
      <c r="I8" s="35"/>
      <c r="J8" s="35"/>
      <c r="K8" s="35"/>
      <c r="L8" s="35">
        <v>1000.5</v>
      </c>
      <c r="M8" s="35">
        <v>1249.5</v>
      </c>
      <c r="N8" s="35">
        <f>SUM(B8:M8)</f>
        <v>4241.53</v>
      </c>
    </row>
    <row r="9" spans="1:14" ht="36" customHeight="1">
      <c r="A9" s="41" t="s">
        <v>18</v>
      </c>
      <c r="B9" s="34">
        <f>B10+B11+B12+B13</f>
        <v>636.05999999999995</v>
      </c>
      <c r="C9" s="34">
        <f t="shared" ref="C9:M9" si="2">C10+C11+C12+C13</f>
        <v>1314.32</v>
      </c>
      <c r="D9" s="34">
        <f t="shared" si="2"/>
        <v>2002.4499999999998</v>
      </c>
      <c r="E9" s="34">
        <f t="shared" si="2"/>
        <v>0</v>
      </c>
      <c r="F9" s="34">
        <f t="shared" si="2"/>
        <v>2280.08</v>
      </c>
      <c r="G9" s="34">
        <f t="shared" si="2"/>
        <v>517.92999999999995</v>
      </c>
      <c r="H9" s="34">
        <f t="shared" si="2"/>
        <v>0</v>
      </c>
      <c r="I9" s="34">
        <f t="shared" si="2"/>
        <v>635.04</v>
      </c>
      <c r="J9" s="34">
        <f t="shared" si="2"/>
        <v>1838.4899999999998</v>
      </c>
      <c r="K9" s="34">
        <f t="shared" si="2"/>
        <v>1750.04</v>
      </c>
      <c r="L9" s="34">
        <f t="shared" si="2"/>
        <v>3914.07</v>
      </c>
      <c r="M9" s="34">
        <f t="shared" si="2"/>
        <v>12806.27</v>
      </c>
      <c r="N9" s="34">
        <f t="shared" si="1"/>
        <v>27694.75</v>
      </c>
    </row>
    <row r="10" spans="1:14" ht="40.5" customHeight="1">
      <c r="A10" s="40" t="s">
        <v>19</v>
      </c>
      <c r="B10" s="35"/>
      <c r="C10" s="35">
        <v>278.45999999999998</v>
      </c>
      <c r="D10" s="35"/>
      <c r="E10" s="35"/>
      <c r="F10" s="35"/>
      <c r="G10" s="35"/>
      <c r="H10" s="35"/>
      <c r="I10" s="35"/>
      <c r="J10" s="35">
        <v>346.73</v>
      </c>
      <c r="K10" s="35">
        <v>521.4</v>
      </c>
      <c r="L10" s="35"/>
      <c r="M10" s="35"/>
      <c r="N10" s="34">
        <f t="shared" si="1"/>
        <v>1146.5900000000001</v>
      </c>
    </row>
    <row r="11" spans="1:14" ht="45.75" customHeight="1">
      <c r="A11" s="40" t="s">
        <v>20</v>
      </c>
      <c r="B11" s="36"/>
      <c r="C11" s="35"/>
      <c r="D11" s="35"/>
      <c r="E11" s="35"/>
      <c r="F11" s="35"/>
      <c r="G11" s="35"/>
      <c r="H11" s="35"/>
      <c r="I11" s="35"/>
      <c r="J11" s="35">
        <v>455.9</v>
      </c>
      <c r="K11" s="35"/>
      <c r="L11" s="35"/>
      <c r="M11" s="35">
        <v>5036.5</v>
      </c>
      <c r="N11" s="34">
        <f t="shared" si="1"/>
        <v>5492.4</v>
      </c>
    </row>
    <row r="12" spans="1:14" ht="45.75" customHeight="1">
      <c r="A12" s="51" t="s">
        <v>30</v>
      </c>
      <c r="B12" s="36">
        <v>118.13</v>
      </c>
      <c r="C12" s="35"/>
      <c r="D12" s="35">
        <v>1484.52</v>
      </c>
      <c r="E12" s="35"/>
      <c r="F12" s="35">
        <v>726.29</v>
      </c>
      <c r="G12" s="35"/>
      <c r="H12" s="35"/>
      <c r="I12" s="35">
        <v>635.04</v>
      </c>
      <c r="J12" s="35"/>
      <c r="K12" s="35">
        <v>1228.6400000000001</v>
      </c>
      <c r="L12" s="35">
        <v>3220.05</v>
      </c>
      <c r="M12" s="35">
        <v>7251.84</v>
      </c>
      <c r="N12" s="34">
        <f t="shared" si="1"/>
        <v>14664.51</v>
      </c>
    </row>
    <row r="13" spans="1:14" ht="21.75" customHeight="1">
      <c r="A13" s="40" t="s">
        <v>21</v>
      </c>
      <c r="B13" s="35">
        <v>517.92999999999995</v>
      </c>
      <c r="C13" s="35">
        <v>1035.8599999999999</v>
      </c>
      <c r="D13" s="35">
        <v>517.92999999999995</v>
      </c>
      <c r="E13" s="35"/>
      <c r="F13" s="35">
        <v>1553.79</v>
      </c>
      <c r="G13" s="35">
        <v>517.92999999999995</v>
      </c>
      <c r="H13" s="35"/>
      <c r="I13" s="35"/>
      <c r="J13" s="35">
        <v>1035.8599999999999</v>
      </c>
      <c r="K13" s="35"/>
      <c r="L13" s="35">
        <v>694.02</v>
      </c>
      <c r="M13" s="35">
        <v>517.92999999999995</v>
      </c>
      <c r="N13" s="35">
        <f t="shared" si="1"/>
        <v>6391.25</v>
      </c>
    </row>
    <row r="14" spans="1:14" ht="23.25" customHeight="1">
      <c r="A14" s="41" t="s">
        <v>22</v>
      </c>
      <c r="B14" s="34">
        <f>B15+B16+B17</f>
        <v>0</v>
      </c>
      <c r="C14" s="34">
        <f t="shared" ref="C14:M14" si="3">C15+C16+C17</f>
        <v>0</v>
      </c>
      <c r="D14" s="34">
        <f t="shared" si="3"/>
        <v>0</v>
      </c>
      <c r="E14" s="34">
        <f t="shared" si="3"/>
        <v>0</v>
      </c>
      <c r="F14" s="34">
        <f t="shared" si="3"/>
        <v>0</v>
      </c>
      <c r="G14" s="34">
        <f t="shared" si="3"/>
        <v>0</v>
      </c>
      <c r="H14" s="34">
        <f t="shared" si="3"/>
        <v>0</v>
      </c>
      <c r="I14" s="34">
        <f t="shared" si="3"/>
        <v>0</v>
      </c>
      <c r="J14" s="34">
        <f t="shared" si="3"/>
        <v>3377.84</v>
      </c>
      <c r="K14" s="34">
        <f t="shared" si="3"/>
        <v>0</v>
      </c>
      <c r="L14" s="34">
        <f t="shared" si="3"/>
        <v>0</v>
      </c>
      <c r="M14" s="34">
        <f t="shared" si="3"/>
        <v>0</v>
      </c>
      <c r="N14" s="34">
        <f t="shared" si="1"/>
        <v>3377.84</v>
      </c>
    </row>
    <row r="15" spans="1:14" ht="42" customHeight="1">
      <c r="A15" s="40" t="s">
        <v>23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>
        <f t="shared" si="1"/>
        <v>0</v>
      </c>
    </row>
    <row r="16" spans="1:14" ht="40.5" customHeight="1">
      <c r="A16" s="40" t="s">
        <v>24</v>
      </c>
      <c r="B16" s="35"/>
      <c r="C16" s="35"/>
      <c r="D16" s="35"/>
      <c r="E16" s="35"/>
      <c r="F16" s="35"/>
      <c r="G16" s="35"/>
      <c r="H16" s="35"/>
      <c r="I16" s="35"/>
      <c r="J16" s="35">
        <v>3377.84</v>
      </c>
      <c r="K16" s="35"/>
      <c r="L16" s="35"/>
      <c r="M16" s="35"/>
      <c r="N16" s="35">
        <f t="shared" si="1"/>
        <v>3377.84</v>
      </c>
    </row>
    <row r="17" spans="1:14" ht="40.5" customHeight="1">
      <c r="A17" s="51" t="s">
        <v>31</v>
      </c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>
        <f t="shared" si="1"/>
        <v>0</v>
      </c>
    </row>
    <row r="18" spans="1:14" ht="40.5" customHeight="1">
      <c r="A18" s="70" t="s">
        <v>52</v>
      </c>
      <c r="B18" s="35"/>
      <c r="C18" s="35"/>
      <c r="D18" s="35"/>
      <c r="E18" s="35"/>
      <c r="F18" s="35">
        <v>1793.24</v>
      </c>
      <c r="G18" s="35">
        <v>380.71</v>
      </c>
      <c r="H18" s="35">
        <v>452.87</v>
      </c>
      <c r="I18" s="35"/>
      <c r="J18" s="35"/>
      <c r="K18" s="35"/>
      <c r="L18" s="35"/>
      <c r="M18" s="35"/>
      <c r="N18" s="35">
        <f t="shared" si="1"/>
        <v>2626.8199999999997</v>
      </c>
    </row>
    <row r="19" spans="1:14" ht="40.5" customHeight="1">
      <c r="A19" s="41" t="s">
        <v>54</v>
      </c>
      <c r="B19" s="34">
        <f>B20+B21+B22</f>
        <v>1370.72</v>
      </c>
      <c r="C19" s="34">
        <f t="shared" ref="C19:M19" si="4">C20+C21+C22</f>
        <v>1130.75</v>
      </c>
      <c r="D19" s="34">
        <f t="shared" si="4"/>
        <v>508.11999999999995</v>
      </c>
      <c r="E19" s="34">
        <f t="shared" si="4"/>
        <v>1325.9</v>
      </c>
      <c r="F19" s="34">
        <f t="shared" si="4"/>
        <v>-1272.97</v>
      </c>
      <c r="G19" s="34">
        <f t="shared" si="4"/>
        <v>-1820.75</v>
      </c>
      <c r="H19" s="34">
        <f t="shared" si="4"/>
        <v>3215.8</v>
      </c>
      <c r="I19" s="34">
        <f t="shared" si="4"/>
        <v>837.7</v>
      </c>
      <c r="J19" s="34">
        <f t="shared" si="4"/>
        <v>1255.9000000000001</v>
      </c>
      <c r="K19" s="34">
        <f t="shared" si="4"/>
        <v>2406.3000000000002</v>
      </c>
      <c r="L19" s="34">
        <f t="shared" si="4"/>
        <v>-252.10000000000002</v>
      </c>
      <c r="M19" s="34">
        <f t="shared" si="4"/>
        <v>712.5</v>
      </c>
      <c r="N19" s="34">
        <f t="shared" ref="N19:N23" si="5">SUM(B19:M19)</f>
        <v>9417.8700000000008</v>
      </c>
    </row>
    <row r="20" spans="1:14" ht="40.5" customHeight="1">
      <c r="A20" s="40" t="s">
        <v>55</v>
      </c>
      <c r="B20" s="35">
        <v>252.07</v>
      </c>
      <c r="C20" s="35">
        <v>219.47</v>
      </c>
      <c r="D20" s="35">
        <v>-515</v>
      </c>
      <c r="E20" s="35">
        <v>162.97999999999999</v>
      </c>
      <c r="F20" s="35">
        <v>-469.37</v>
      </c>
      <c r="G20" s="35">
        <v>-369.41</v>
      </c>
      <c r="H20" s="35">
        <v>1249.5</v>
      </c>
      <c r="I20" s="35">
        <v>-147</v>
      </c>
      <c r="J20" s="35"/>
      <c r="K20" s="35">
        <v>980</v>
      </c>
      <c r="L20" s="35">
        <v>-392</v>
      </c>
      <c r="M20" s="35">
        <v>-49</v>
      </c>
      <c r="N20" s="35">
        <f t="shared" si="5"/>
        <v>922.24</v>
      </c>
    </row>
    <row r="21" spans="1:14" ht="40.5" customHeight="1">
      <c r="A21" s="40" t="s">
        <v>56</v>
      </c>
      <c r="B21" s="35">
        <v>384.7</v>
      </c>
      <c r="C21" s="35">
        <v>384.7</v>
      </c>
      <c r="D21" s="35">
        <v>384.7</v>
      </c>
      <c r="E21" s="35">
        <v>384.7</v>
      </c>
      <c r="F21" s="35">
        <v>384.7</v>
      </c>
      <c r="G21" s="35">
        <v>384.7</v>
      </c>
      <c r="H21" s="35">
        <v>384.7</v>
      </c>
      <c r="I21" s="35">
        <v>384.7</v>
      </c>
      <c r="J21" s="35">
        <v>384.7</v>
      </c>
      <c r="K21" s="35">
        <v>384.7</v>
      </c>
      <c r="L21" s="35">
        <v>384.7</v>
      </c>
      <c r="M21" s="35">
        <v>384.7</v>
      </c>
      <c r="N21" s="35">
        <f t="shared" si="5"/>
        <v>4616.3999999999987</v>
      </c>
    </row>
    <row r="22" spans="1:14" ht="40.5" customHeight="1">
      <c r="A22" s="51" t="s">
        <v>57</v>
      </c>
      <c r="B22" s="35">
        <v>733.95</v>
      </c>
      <c r="C22" s="35">
        <v>526.58000000000004</v>
      </c>
      <c r="D22" s="35">
        <v>638.41999999999996</v>
      </c>
      <c r="E22" s="35">
        <v>778.22</v>
      </c>
      <c r="F22" s="35">
        <v>-1188.3</v>
      </c>
      <c r="G22" s="35">
        <v>-1836.04</v>
      </c>
      <c r="H22" s="35">
        <v>1581.6</v>
      </c>
      <c r="I22" s="35">
        <v>600</v>
      </c>
      <c r="J22" s="35">
        <v>871.2</v>
      </c>
      <c r="K22" s="35">
        <v>1041.5999999999999</v>
      </c>
      <c r="L22" s="35">
        <v>-244.8</v>
      </c>
      <c r="M22" s="35">
        <v>376.8</v>
      </c>
      <c r="N22" s="35">
        <f t="shared" si="5"/>
        <v>3879.23</v>
      </c>
    </row>
    <row r="23" spans="1:14" ht="40.5" customHeight="1">
      <c r="A23" s="70" t="s">
        <v>58</v>
      </c>
      <c r="B23" s="34">
        <v>1750.28</v>
      </c>
      <c r="C23" s="34">
        <v>1750.28</v>
      </c>
      <c r="D23" s="34">
        <v>1750.28</v>
      </c>
      <c r="E23" s="34">
        <v>1750.28</v>
      </c>
      <c r="F23" s="34">
        <v>1750.28</v>
      </c>
      <c r="G23" s="34">
        <v>1750.28</v>
      </c>
      <c r="H23" s="34"/>
      <c r="I23" s="34"/>
      <c r="J23" s="34"/>
      <c r="K23" s="34"/>
      <c r="L23" s="34"/>
      <c r="M23" s="34"/>
      <c r="N23" s="34">
        <f t="shared" si="5"/>
        <v>10501.68</v>
      </c>
    </row>
    <row r="24" spans="1:14" ht="39.75" customHeight="1">
      <c r="A24" s="41" t="s">
        <v>59</v>
      </c>
      <c r="B24" s="34">
        <v>4384.93</v>
      </c>
      <c r="C24" s="34">
        <v>4384.93</v>
      </c>
      <c r="D24" s="34">
        <v>4384.93</v>
      </c>
      <c r="E24" s="34">
        <v>4384.93</v>
      </c>
      <c r="F24" s="34">
        <v>4384.93</v>
      </c>
      <c r="G24" s="34">
        <v>4384.93</v>
      </c>
      <c r="H24" s="34">
        <v>4384.93</v>
      </c>
      <c r="I24" s="34">
        <v>4390.49</v>
      </c>
      <c r="J24" s="34">
        <v>4390.49</v>
      </c>
      <c r="K24" s="34">
        <v>4390.49</v>
      </c>
      <c r="L24" s="34">
        <v>4390.45</v>
      </c>
      <c r="M24" s="34">
        <v>4390.45</v>
      </c>
      <c r="N24" s="34">
        <f t="shared" si="1"/>
        <v>52646.87999999999</v>
      </c>
    </row>
    <row r="25" spans="1:14" ht="22.5" customHeight="1">
      <c r="A25" s="41" t="s">
        <v>25</v>
      </c>
      <c r="B25" s="52">
        <f t="shared" ref="B25:M25" si="6">B4+B9+B14+B18+B24+B19+B23</f>
        <v>16918.41</v>
      </c>
      <c r="C25" s="52">
        <f t="shared" si="6"/>
        <v>17177.919999999998</v>
      </c>
      <c r="D25" s="52">
        <f t="shared" si="6"/>
        <v>16880.870000000003</v>
      </c>
      <c r="E25" s="52">
        <f t="shared" si="6"/>
        <v>15333.650000000001</v>
      </c>
      <c r="F25" s="52">
        <f t="shared" si="6"/>
        <v>16808.099999999999</v>
      </c>
      <c r="G25" s="52">
        <f t="shared" si="6"/>
        <v>13085.64</v>
      </c>
      <c r="H25" s="52">
        <f t="shared" si="6"/>
        <v>15926.14</v>
      </c>
      <c r="I25" s="52">
        <f t="shared" si="6"/>
        <v>13735.77</v>
      </c>
      <c r="J25" s="52">
        <f t="shared" si="6"/>
        <v>18735.260000000002</v>
      </c>
      <c r="K25" s="52">
        <f t="shared" si="6"/>
        <v>16419.37</v>
      </c>
      <c r="L25" s="52">
        <f t="shared" si="6"/>
        <v>16925.460000000003</v>
      </c>
      <c r="M25" s="52">
        <f t="shared" si="6"/>
        <v>27031.260000000002</v>
      </c>
      <c r="N25" s="52">
        <f>N4+N9+N14+N18+N24+N19+N23</f>
        <v>204977.84999999998</v>
      </c>
    </row>
    <row r="26" spans="1:14" ht="15.75">
      <c r="A26" s="107" t="s">
        <v>60</v>
      </c>
      <c r="B26" s="107"/>
      <c r="C26" s="107"/>
      <c r="D26" s="42"/>
      <c r="E26" s="42"/>
      <c r="F26" s="42"/>
      <c r="G26" s="55"/>
      <c r="H26" s="42"/>
      <c r="I26" s="42"/>
      <c r="J26" s="42"/>
      <c r="K26" s="42"/>
      <c r="L26" s="108" t="s">
        <v>29</v>
      </c>
      <c r="M26" s="108"/>
      <c r="N26" s="108"/>
    </row>
    <row r="27" spans="1:14" ht="15.75">
      <c r="A27" s="43"/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</row>
    <row r="28" spans="1:14" ht="15.75">
      <c r="A28" s="107" t="s">
        <v>27</v>
      </c>
      <c r="B28" s="107"/>
      <c r="C28" s="107"/>
      <c r="D28" s="42"/>
      <c r="E28" s="42"/>
      <c r="F28" s="42"/>
      <c r="G28" s="42"/>
      <c r="H28" s="42"/>
      <c r="I28" s="42"/>
      <c r="J28" s="42"/>
      <c r="K28" s="42"/>
      <c r="L28" s="108" t="s">
        <v>33</v>
      </c>
      <c r="M28" s="108"/>
      <c r="N28" s="108"/>
    </row>
  </sheetData>
  <mergeCells count="5">
    <mergeCell ref="A1:N1"/>
    <mergeCell ref="A26:C26"/>
    <mergeCell ref="A28:C28"/>
    <mergeCell ref="L26:N26"/>
    <mergeCell ref="L28:N28"/>
  </mergeCells>
  <pageMargins left="0.70866141732283472" right="0.70866141732283472" top="0.74803149606299213" bottom="0.74803149606299213" header="0.31496062992125984" footer="0.31496062992125984"/>
  <pageSetup paperSize="9" scale="5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E35"/>
  <sheetViews>
    <sheetView workbookViewId="0">
      <selection activeCell="E20" sqref="E20"/>
    </sheetView>
  </sheetViews>
  <sheetFormatPr defaultRowHeight="15"/>
  <cols>
    <col min="1" max="1" width="4.28515625" customWidth="1"/>
    <col min="2" max="2" width="7.140625" customWidth="1"/>
    <col min="3" max="3" width="47.42578125" customWidth="1"/>
    <col min="4" max="4" width="10.140625" bestFit="1" customWidth="1"/>
    <col min="5" max="5" width="14.140625" customWidth="1"/>
  </cols>
  <sheetData>
    <row r="1" spans="1:5" ht="15.75">
      <c r="B1" s="72" t="s">
        <v>53</v>
      </c>
      <c r="C1" s="72"/>
      <c r="D1" s="42"/>
    </row>
    <row r="2" spans="1:5" ht="15.75">
      <c r="B2" s="73"/>
      <c r="C2" s="73" t="s">
        <v>50</v>
      </c>
      <c r="D2" s="42"/>
    </row>
    <row r="3" spans="1:5" ht="15.75">
      <c r="B3" s="73" t="s">
        <v>49</v>
      </c>
      <c r="C3" s="73"/>
      <c r="D3" s="42"/>
    </row>
    <row r="4" spans="1:5">
      <c r="A4" s="56" t="s">
        <v>41</v>
      </c>
      <c r="B4" s="59" t="s">
        <v>41</v>
      </c>
      <c r="C4" s="56"/>
      <c r="D4" s="59" t="s">
        <v>42</v>
      </c>
      <c r="E4" s="56" t="s">
        <v>43</v>
      </c>
    </row>
    <row r="5" spans="1:5">
      <c r="A5" s="57" t="s">
        <v>44</v>
      </c>
      <c r="B5" s="60" t="s">
        <v>45</v>
      </c>
      <c r="C5" s="57" t="s">
        <v>46</v>
      </c>
      <c r="D5" s="60" t="s">
        <v>47</v>
      </c>
      <c r="E5" s="57" t="s">
        <v>48</v>
      </c>
    </row>
    <row r="6" spans="1:5">
      <c r="A6" s="58"/>
      <c r="B6" s="12"/>
      <c r="C6" s="64"/>
      <c r="D6" s="63"/>
      <c r="E6" s="58"/>
    </row>
    <row r="7" spans="1:5">
      <c r="A7" s="46"/>
      <c r="B7" s="62"/>
      <c r="C7" s="65"/>
      <c r="D7" s="67"/>
      <c r="E7" s="46"/>
    </row>
    <row r="8" spans="1:5">
      <c r="A8" s="57"/>
      <c r="B8" s="60"/>
      <c r="C8" s="66"/>
      <c r="D8" s="68"/>
      <c r="E8" s="57"/>
    </row>
    <row r="9" spans="1:5">
      <c r="A9" s="57"/>
      <c r="B9" s="60"/>
      <c r="C9" s="66"/>
      <c r="D9" s="68"/>
      <c r="E9" s="57"/>
    </row>
    <row r="10" spans="1:5">
      <c r="A10" s="57"/>
      <c r="B10" s="60"/>
      <c r="C10" s="66"/>
      <c r="D10" s="68"/>
      <c r="E10" s="57"/>
    </row>
    <row r="11" spans="1:5">
      <c r="A11" s="46"/>
      <c r="B11" s="46"/>
      <c r="C11" s="66"/>
      <c r="D11" s="69"/>
      <c r="E11" s="15"/>
    </row>
    <row r="12" spans="1:5">
      <c r="A12" s="57"/>
      <c r="B12" s="60"/>
      <c r="C12" s="66"/>
      <c r="D12" s="68"/>
      <c r="E12" s="57"/>
    </row>
    <row r="13" spans="1:5">
      <c r="A13" s="57"/>
      <c r="B13" s="60"/>
      <c r="C13" s="66"/>
      <c r="D13" s="68"/>
      <c r="E13" s="57"/>
    </row>
    <row r="14" spans="1:5">
      <c r="A14" s="57"/>
      <c r="B14" s="60"/>
      <c r="C14" s="66"/>
      <c r="D14" s="68"/>
      <c r="E14" s="57"/>
    </row>
    <row r="15" spans="1:5">
      <c r="A15" s="57"/>
      <c r="B15" s="60"/>
      <c r="C15" s="66"/>
      <c r="D15" s="68"/>
      <c r="E15" s="57"/>
    </row>
    <row r="16" spans="1:5">
      <c r="A16" s="57"/>
      <c r="B16" s="60"/>
      <c r="C16" s="66"/>
      <c r="D16" s="68"/>
      <c r="E16" s="57"/>
    </row>
    <row r="17" spans="1:5">
      <c r="A17" s="57"/>
      <c r="B17" s="60"/>
      <c r="C17" s="66"/>
      <c r="D17" s="68"/>
      <c r="E17" s="57"/>
    </row>
    <row r="18" spans="1:5">
      <c r="A18" s="57"/>
      <c r="B18" s="60"/>
      <c r="C18" s="66"/>
      <c r="D18" s="68"/>
      <c r="E18" s="57"/>
    </row>
    <row r="19" spans="1:5">
      <c r="A19" s="57"/>
      <c r="B19" s="60"/>
      <c r="C19" s="66"/>
      <c r="D19" s="68"/>
      <c r="E19" s="57"/>
    </row>
    <row r="20" spans="1:5">
      <c r="A20" s="57"/>
      <c r="B20" s="60"/>
      <c r="C20" s="66"/>
      <c r="D20" s="60"/>
      <c r="E20" s="57"/>
    </row>
    <row r="21" spans="1:5">
      <c r="A21" s="57"/>
      <c r="B21" s="60"/>
      <c r="C21" s="66"/>
      <c r="D21" s="60"/>
      <c r="E21" s="57"/>
    </row>
    <row r="22" spans="1:5">
      <c r="A22" s="57"/>
      <c r="B22" s="60"/>
      <c r="C22" s="66"/>
      <c r="D22" s="60"/>
      <c r="E22" s="57"/>
    </row>
    <row r="23" spans="1:5">
      <c r="A23" s="57"/>
      <c r="B23" s="60"/>
      <c r="C23" s="66"/>
      <c r="D23" s="60"/>
      <c r="E23" s="57"/>
    </row>
    <row r="24" spans="1:5">
      <c r="A24" s="57"/>
      <c r="B24" s="60"/>
      <c r="C24" s="57"/>
      <c r="D24" s="60"/>
      <c r="E24" s="57"/>
    </row>
    <row r="25" spans="1:5">
      <c r="A25" s="57"/>
      <c r="B25" s="60"/>
      <c r="C25" s="57"/>
      <c r="D25" s="60"/>
      <c r="E25" s="57"/>
    </row>
    <row r="26" spans="1:5">
      <c r="A26" s="57"/>
      <c r="B26" s="60"/>
      <c r="C26" s="57"/>
      <c r="D26" s="60"/>
      <c r="E26" s="57"/>
    </row>
    <row r="27" spans="1:5">
      <c r="A27" s="57"/>
      <c r="B27" s="60"/>
      <c r="C27" s="57"/>
      <c r="D27" s="60"/>
      <c r="E27" s="57"/>
    </row>
    <row r="28" spans="1:5">
      <c r="A28" s="57"/>
      <c r="B28" s="60"/>
      <c r="C28" s="57"/>
      <c r="D28" s="60"/>
      <c r="E28" s="57"/>
    </row>
    <row r="29" spans="1:5">
      <c r="A29" s="57"/>
      <c r="B29" s="60"/>
      <c r="C29" s="57"/>
      <c r="D29" s="60"/>
      <c r="E29" s="57"/>
    </row>
    <row r="30" spans="1:5">
      <c r="A30" s="57"/>
      <c r="B30" s="60"/>
      <c r="C30" s="57"/>
      <c r="D30" s="60"/>
      <c r="E30" s="57"/>
    </row>
    <row r="31" spans="1:5">
      <c r="A31" s="57"/>
      <c r="B31" s="60"/>
      <c r="C31" s="57"/>
      <c r="D31" s="60"/>
      <c r="E31" s="57"/>
    </row>
    <row r="32" spans="1:5">
      <c r="A32" s="57"/>
      <c r="B32" s="60"/>
      <c r="C32" s="57"/>
      <c r="D32" s="60"/>
      <c r="E32" s="57"/>
    </row>
    <row r="33" spans="1:5">
      <c r="A33" s="57"/>
      <c r="B33" s="60"/>
      <c r="C33" s="57"/>
      <c r="D33" s="60"/>
      <c r="E33" s="57"/>
    </row>
    <row r="34" spans="1:5">
      <c r="A34" s="46"/>
      <c r="B34" s="62"/>
      <c r="C34" s="46"/>
      <c r="D34" s="62"/>
      <c r="E34" s="46"/>
    </row>
    <row r="35" spans="1:5">
      <c r="A35" s="15"/>
      <c r="B35" s="61"/>
      <c r="C35" s="15"/>
      <c r="D35" s="61"/>
      <c r="E35" s="15"/>
    </row>
  </sheetData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D35"/>
  <sheetViews>
    <sheetView workbookViewId="0">
      <selection activeCell="D11" sqref="D11"/>
    </sheetView>
  </sheetViews>
  <sheetFormatPr defaultRowHeight="15"/>
  <cols>
    <col min="1" max="1" width="6" customWidth="1"/>
    <col min="2" max="2" width="55.140625" customWidth="1"/>
    <col min="3" max="3" width="11.28515625" customWidth="1"/>
    <col min="4" max="4" width="12.140625" customWidth="1"/>
  </cols>
  <sheetData>
    <row r="1" spans="1:4" ht="15.75">
      <c r="A1" s="1"/>
      <c r="B1" s="103" t="s">
        <v>62</v>
      </c>
      <c r="C1" s="103"/>
      <c r="D1" s="103"/>
    </row>
    <row r="2" spans="1:4" ht="15.75">
      <c r="A2" s="6"/>
      <c r="B2" s="105" t="s">
        <v>38</v>
      </c>
      <c r="C2" s="105"/>
      <c r="D2" s="105"/>
    </row>
    <row r="3" spans="1:4" ht="15.75">
      <c r="A3" s="6"/>
      <c r="B3" s="103" t="s">
        <v>51</v>
      </c>
      <c r="C3" s="103"/>
      <c r="D3" s="103"/>
    </row>
    <row r="4" spans="1:4" ht="26.25">
      <c r="A4" s="8"/>
      <c r="B4" s="9" t="s">
        <v>0</v>
      </c>
      <c r="C4" s="8" t="s">
        <v>1</v>
      </c>
      <c r="D4" s="9" t="s">
        <v>26</v>
      </c>
    </row>
    <row r="5" spans="1:4">
      <c r="A5" s="75"/>
      <c r="B5" s="77" t="s">
        <v>8</v>
      </c>
      <c r="C5" s="77"/>
      <c r="D5" s="75"/>
    </row>
    <row r="6" spans="1:4">
      <c r="A6" s="75">
        <v>1</v>
      </c>
      <c r="B6" s="75" t="s">
        <v>68</v>
      </c>
      <c r="C6" s="75">
        <v>1793.24</v>
      </c>
      <c r="D6" s="77">
        <v>1793.24</v>
      </c>
    </row>
    <row r="7" spans="1:4">
      <c r="A7" s="75"/>
      <c r="B7" s="77" t="s">
        <v>9</v>
      </c>
      <c r="C7" s="75"/>
      <c r="D7" s="84"/>
    </row>
    <row r="8" spans="1:4">
      <c r="A8" s="75">
        <v>1</v>
      </c>
      <c r="B8" s="75" t="s">
        <v>69</v>
      </c>
      <c r="C8" s="80">
        <v>380.71</v>
      </c>
      <c r="D8" s="85">
        <f>D6+C8</f>
        <v>2173.9499999999998</v>
      </c>
    </row>
    <row r="9" spans="1:4">
      <c r="A9" s="80"/>
      <c r="B9" s="77" t="s">
        <v>10</v>
      </c>
      <c r="C9" s="80"/>
      <c r="D9" s="86"/>
    </row>
    <row r="10" spans="1:4">
      <c r="A10" s="80">
        <v>1</v>
      </c>
      <c r="B10" s="75" t="s">
        <v>70</v>
      </c>
      <c r="C10" s="80">
        <v>452.87</v>
      </c>
      <c r="D10" s="85">
        <f>D8+C10</f>
        <v>2626.8199999999997</v>
      </c>
    </row>
    <row r="11" spans="1:4">
      <c r="A11" s="80"/>
      <c r="B11" s="77"/>
      <c r="C11" s="80"/>
      <c r="D11" s="85"/>
    </row>
    <row r="12" spans="1:4">
      <c r="A12" s="80"/>
      <c r="B12" s="75"/>
      <c r="C12" s="80"/>
      <c r="D12" s="85"/>
    </row>
    <row r="13" spans="1:4">
      <c r="A13" s="80"/>
      <c r="B13" s="75"/>
      <c r="C13" s="80"/>
      <c r="D13" s="85"/>
    </row>
    <row r="14" spans="1:4">
      <c r="A14" s="80"/>
      <c r="B14" s="75"/>
      <c r="C14" s="80"/>
      <c r="D14" s="82"/>
    </row>
    <row r="15" spans="1:4">
      <c r="A15" s="80"/>
      <c r="B15" s="75"/>
      <c r="C15" s="80"/>
      <c r="D15" s="85"/>
    </row>
    <row r="16" spans="1:4">
      <c r="A16" s="80"/>
      <c r="B16" s="77"/>
      <c r="C16" s="82"/>
      <c r="D16" s="82"/>
    </row>
    <row r="17" spans="1:4">
      <c r="A17" s="80"/>
      <c r="B17" s="75"/>
      <c r="C17" s="80"/>
      <c r="D17" s="80"/>
    </row>
    <row r="18" spans="1:4">
      <c r="A18" s="80"/>
      <c r="B18" s="75"/>
      <c r="C18" s="80"/>
      <c r="D18" s="80"/>
    </row>
    <row r="19" spans="1:4">
      <c r="A19" s="80"/>
      <c r="B19" s="77"/>
      <c r="C19" s="82"/>
      <c r="D19" s="85"/>
    </row>
    <row r="20" spans="1:4">
      <c r="A20" s="80"/>
      <c r="B20" s="77"/>
      <c r="C20" s="82"/>
      <c r="D20" s="82"/>
    </row>
    <row r="21" spans="1:4">
      <c r="A21" s="80"/>
      <c r="B21" s="75"/>
      <c r="C21" s="80"/>
      <c r="D21" s="85"/>
    </row>
    <row r="22" spans="1:4">
      <c r="A22" s="80"/>
      <c r="B22" s="75"/>
      <c r="C22" s="80"/>
      <c r="D22" s="80"/>
    </row>
    <row r="23" spans="1:4">
      <c r="A23" s="80"/>
      <c r="B23" s="77"/>
      <c r="C23" s="82"/>
      <c r="D23" s="82"/>
    </row>
    <row r="24" spans="1:4">
      <c r="A24" s="80"/>
      <c r="B24" s="83"/>
      <c r="C24" s="80"/>
      <c r="D24" s="80"/>
    </row>
    <row r="25" spans="1:4">
      <c r="A25" s="80"/>
      <c r="B25" s="81"/>
      <c r="C25" s="80"/>
      <c r="D25" s="80"/>
    </row>
    <row r="26" spans="1:4">
      <c r="A26" s="80"/>
      <c r="B26" s="83"/>
      <c r="C26" s="82"/>
      <c r="D26" s="82"/>
    </row>
    <row r="27" spans="1:4">
      <c r="A27" s="80"/>
      <c r="B27" s="83"/>
      <c r="C27" s="80"/>
      <c r="D27" s="80"/>
    </row>
    <row r="28" spans="1:4">
      <c r="A28" s="80"/>
      <c r="B28" s="81"/>
      <c r="C28" s="80"/>
      <c r="D28" s="80"/>
    </row>
    <row r="29" spans="1:4">
      <c r="A29" s="80"/>
      <c r="B29" s="83"/>
      <c r="C29" s="82"/>
      <c r="D29" s="82"/>
    </row>
    <row r="30" spans="1:4">
      <c r="A30" s="80"/>
      <c r="B30" s="83"/>
      <c r="C30" s="80"/>
      <c r="D30" s="80"/>
    </row>
    <row r="31" spans="1:4">
      <c r="A31" s="80"/>
      <c r="B31" s="81"/>
      <c r="C31" s="80"/>
      <c r="D31" s="82"/>
    </row>
    <row r="32" spans="1:4">
      <c r="A32" s="80"/>
      <c r="B32" s="83"/>
      <c r="C32" s="82"/>
      <c r="D32" s="82"/>
    </row>
    <row r="33" spans="1:4">
      <c r="A33" s="80"/>
      <c r="B33" s="81"/>
      <c r="C33" s="80"/>
      <c r="D33" s="80"/>
    </row>
    <row r="34" spans="1:4">
      <c r="A34" s="87"/>
      <c r="B34" s="87"/>
      <c r="C34" s="87"/>
      <c r="D34" s="87"/>
    </row>
    <row r="35" spans="1:4">
      <c r="A35" s="87"/>
      <c r="B35" s="87"/>
      <c r="C35" s="87"/>
      <c r="D35" s="87"/>
    </row>
  </sheetData>
  <mergeCells count="3">
    <mergeCell ref="B1:D1"/>
    <mergeCell ref="B2:D2"/>
    <mergeCell ref="B3:D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ТО ин.оборуд.</vt:lpstr>
      <vt:lpstr>ТО конструкт.эл.</vt:lpstr>
      <vt:lpstr>ТО эл.оборуд.</vt:lpstr>
      <vt:lpstr>ТР конструкт.эл</vt:lpstr>
      <vt:lpstr>ТР эл.оборуд.</vt:lpstr>
      <vt:lpstr>ТР инж.об.</vt:lpstr>
      <vt:lpstr>Лиц. счет. Св. расчет</vt:lpstr>
      <vt:lpstr>заявл.</vt:lpstr>
      <vt:lpstr>Доп.раб.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Amin</cp:lastModifiedBy>
  <cp:lastPrinted>2016-06-27T03:18:37Z</cp:lastPrinted>
  <dcterms:created xsi:type="dcterms:W3CDTF">2011-07-25T05:21:17Z</dcterms:created>
  <dcterms:modified xsi:type="dcterms:W3CDTF">2020-02-03T04:38:45Z</dcterms:modified>
</cp:coreProperties>
</file>