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7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заявл" sheetId="8" r:id="rId7"/>
    <sheet name="Лиц. счет. Св. расчет" sheetId="5" r:id="rId8"/>
    <sheet name="Допол.работы" sheetId="9" r:id="rId9"/>
  </sheets>
  <calcPr calcId="124519"/>
</workbook>
</file>

<file path=xl/calcChain.xml><?xml version="1.0" encoding="utf-8"?>
<calcChain xmlns="http://schemas.openxmlformats.org/spreadsheetml/2006/main">
  <c r="D10" i="1"/>
  <c r="D12" i="2"/>
  <c r="D12" i="6"/>
  <c r="D10" i="2"/>
  <c r="C10"/>
  <c r="D10" i="6"/>
  <c r="D8"/>
  <c r="D8" i="1"/>
  <c r="M4" i="5"/>
  <c r="L4"/>
  <c r="K4"/>
  <c r="J4"/>
  <c r="I4"/>
  <c r="H4"/>
  <c r="G4"/>
  <c r="F4"/>
  <c r="E4"/>
  <c r="D4"/>
  <c r="M19"/>
  <c r="L19"/>
  <c r="K19"/>
  <c r="J19"/>
  <c r="I19"/>
  <c r="H19"/>
  <c r="G19"/>
  <c r="F19"/>
  <c r="E19"/>
  <c r="D19"/>
  <c r="C19"/>
  <c r="N23"/>
  <c r="B4"/>
  <c r="B19"/>
  <c r="N18"/>
  <c r="N17"/>
  <c r="N22"/>
  <c r="N21"/>
  <c r="N20"/>
  <c r="N8"/>
  <c r="N12"/>
  <c r="M14"/>
  <c r="L14"/>
  <c r="K14"/>
  <c r="J14"/>
  <c r="I14"/>
  <c r="H14"/>
  <c r="G14"/>
  <c r="F14"/>
  <c r="E14"/>
  <c r="D14"/>
  <c r="C14"/>
  <c r="M9"/>
  <c r="L9"/>
  <c r="K9"/>
  <c r="J9"/>
  <c r="I9"/>
  <c r="H9"/>
  <c r="G9"/>
  <c r="F9"/>
  <c r="E9"/>
  <c r="D9"/>
  <c r="C9"/>
  <c r="C4"/>
  <c r="B14"/>
  <c r="B9"/>
  <c r="F25" l="1"/>
  <c r="B25"/>
  <c r="C25"/>
  <c r="M25"/>
  <c r="L25"/>
  <c r="K25"/>
  <c r="J25"/>
  <c r="I25"/>
  <c r="H25"/>
  <c r="G25"/>
  <c r="E25"/>
  <c r="D25"/>
  <c r="N19"/>
  <c r="N7"/>
  <c r="N24"/>
  <c r="N13"/>
  <c r="N6"/>
  <c r="N5"/>
  <c r="N4" l="1"/>
  <c r="N11" l="1"/>
  <c r="N10"/>
  <c r="N15" l="1"/>
  <c r="N16"/>
  <c r="N14"/>
  <c r="N9" l="1"/>
  <c r="N25" s="1"/>
</calcChain>
</file>

<file path=xl/sharedStrings.xml><?xml version="1.0" encoding="utf-8"?>
<sst xmlns="http://schemas.openxmlformats.org/spreadsheetml/2006/main" count="122" uniqueCount="77">
  <si>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</si>
  <si>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</si>
  <si>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</si>
  <si>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</si>
  <si>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</si>
  <si>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</si>
  <si>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</si>
  <si>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</si>
  <si>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</si>
  <si>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</si>
  <si>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</si>
  <si>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</si>
  <si>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</si>
  <si>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</si>
  <si>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</si>
  <si>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</si>
  <si>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</si>
  <si>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</si>
  <si>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</si>
  <si>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</si>
  <si>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</si>
  <si>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</si>
  <si>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</si>
  <si>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</si>
  <si>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</si>
  <si>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</si>
  <si>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</si>
  <si>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</si>
  <si>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</si>
  <si>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</si>
  <si>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Чапаева,4</t>
  </si>
  <si>
    <t>-эл.оборудование</t>
  </si>
  <si>
    <t>-эл.оборудования</t>
  </si>
  <si>
    <t>Текущий ремонт инженерного оборудования</t>
  </si>
  <si>
    <t>Кузмичева Е.А.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</si>
  <si>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</si>
  <si>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</si>
  <si>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</si>
  <si>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</si>
  <si>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</si>
  <si>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</si>
  <si>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</si>
  <si>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</si>
  <si>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</si>
  <si>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</si>
  <si>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</si>
  <si>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пер.Чапаева, 4</t>
  </si>
  <si>
    <t>Техническое обслуживание электрооборудования</t>
  </si>
  <si>
    <t>Текущий ремонт конструктивных элементов</t>
  </si>
  <si>
    <t>Дополнительные работы</t>
  </si>
  <si>
    <t>4.Дополнительные расходы</t>
  </si>
  <si>
    <t>Очистка дорог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</si>
  <si>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</si>
  <si>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</si>
  <si>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</si>
  <si>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</si>
  <si>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</si>
  <si>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6.ТБО</t>
  </si>
  <si>
    <t>7. Расходы по содержанию УК</t>
  </si>
  <si>
    <t>Директор ООО УК "Аркада"</t>
  </si>
  <si>
    <t>Лицевой счёт  2019г</t>
  </si>
  <si>
    <t>Лицевой счёт 2019г</t>
  </si>
  <si>
    <t>Лицевой счет. Сводный расчет  2019г</t>
  </si>
  <si>
    <t>ППР электрощитов и эл.освещения, замена эл.ламп</t>
  </si>
  <si>
    <t>Очистка крыши от снега и наледи</t>
  </si>
  <si>
    <t>Замена кран-буксы на ГВС в мойке</t>
  </si>
  <si>
    <t>Придомовая территория.Окраска мусорных баков и контейнерной площадки</t>
  </si>
  <si>
    <t>Монтаж смесителя</t>
  </si>
  <si>
    <t>ППР электроосвещения</t>
  </si>
  <si>
    <t>Комната №"14.Установка отопительного прибора</t>
  </si>
  <si>
    <t>Замена эл.ламп</t>
  </si>
  <si>
    <t>Заделка оконного проема пенопластом</t>
  </si>
  <si>
    <t>Закрытие слуховых окон</t>
  </si>
  <si>
    <t>Итого:</t>
  </si>
  <si>
    <t>Включение автомата в эл.щите</t>
  </si>
  <si>
    <t xml:space="preserve">Заделка оконного проема </t>
  </si>
  <si>
    <t>Комната №14.Ремонт системы отопления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</si>
</sst>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2" xfId="0" applyFont="1" applyBorder="1"/>
    <xf numFmtId="0" fontId="0" fillId="0" borderId="7" xfId="0" applyFont="1" applyBorder="1"/>
    <xf numFmtId="0" fontId="0" fillId="0" borderId="1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9" xfId="0" applyFont="1" applyBorder="1"/>
    <xf numFmtId="0" fontId="0" fillId="0" borderId="2" xfId="0" applyFont="1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2" fillId="2" borderId="1" xfId="0" applyFont="1" applyFill="1" applyBorder="1"/>
    <xf numFmtId="2" fontId="1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D11" sqref="D11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>
      <c r="A1" s="1"/>
      <c r="B1" s="67" t="s">
        <v>60</v>
      </c>
      <c r="C1" s="67"/>
      <c r="D1" s="67"/>
      <c r="E1" s="7"/>
      <c r="F1" s="7"/>
      <c r="G1" s="7"/>
      <c r="H1" s="7"/>
    </row>
    <row r="2" spans="1:8" ht="15.95" customHeight="1">
      <c r="A2" s="1"/>
      <c r="B2" s="2" t="s">
        <v>30</v>
      </c>
      <c r="C2" s="41"/>
      <c r="D2" s="41"/>
      <c r="E2" s="1"/>
      <c r="F2" s="1"/>
      <c r="G2" s="1"/>
      <c r="H2" s="1"/>
    </row>
    <row r="3" spans="1:8" ht="15.95" customHeight="1">
      <c r="A3" s="1"/>
      <c r="B3" s="66" t="s">
        <v>4</v>
      </c>
      <c r="C3" s="66"/>
      <c r="D3" s="66"/>
      <c r="E3" s="1"/>
      <c r="F3" s="1"/>
      <c r="G3" s="1"/>
      <c r="H3" s="1"/>
    </row>
    <row r="4" spans="1:8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>
      <c r="A5" s="8"/>
      <c r="B5" s="3" t="s">
        <v>10</v>
      </c>
      <c r="C5" s="8"/>
      <c r="D5" s="8"/>
      <c r="E5" s="1"/>
      <c r="F5" s="1"/>
      <c r="G5" s="1"/>
      <c r="H5" s="1"/>
    </row>
    <row r="6" spans="1:8">
      <c r="A6" s="13">
        <v>1</v>
      </c>
      <c r="B6" s="13" t="s">
        <v>65</v>
      </c>
      <c r="C6" s="13">
        <v>391.05</v>
      </c>
      <c r="D6" s="3">
        <v>391.05</v>
      </c>
      <c r="E6" s="6"/>
      <c r="F6" s="1"/>
    </row>
    <row r="7" spans="1:8" s="5" customFormat="1">
      <c r="A7" s="42"/>
      <c r="B7" s="3" t="s">
        <v>11</v>
      </c>
      <c r="C7" s="42"/>
      <c r="D7" s="3"/>
      <c r="E7" s="11"/>
      <c r="F7" s="4"/>
    </row>
    <row r="8" spans="1:8" s="5" customFormat="1">
      <c r="A8" s="42">
        <v>1</v>
      </c>
      <c r="B8" s="13" t="s">
        <v>67</v>
      </c>
      <c r="C8" s="42">
        <v>2351.94</v>
      </c>
      <c r="D8" s="3">
        <f>D6+C8</f>
        <v>2742.9900000000002</v>
      </c>
      <c r="E8" s="4"/>
      <c r="F8" s="4"/>
    </row>
    <row r="9" spans="1:8">
      <c r="A9" s="42"/>
      <c r="B9" s="3" t="s">
        <v>15</v>
      </c>
      <c r="C9" s="42"/>
      <c r="D9" s="13"/>
      <c r="E9" s="1"/>
      <c r="F9" s="1"/>
    </row>
    <row r="10" spans="1:8">
      <c r="A10" s="42">
        <v>1</v>
      </c>
      <c r="B10" s="13" t="s">
        <v>76</v>
      </c>
      <c r="C10" s="42">
        <v>851.96</v>
      </c>
      <c r="D10" s="3">
        <f>D8+C10</f>
        <v>3594.9500000000003</v>
      </c>
      <c r="E10" s="1"/>
      <c r="F10" s="1"/>
    </row>
    <row r="11" spans="1:8">
      <c r="A11" s="42"/>
      <c r="B11" s="13"/>
      <c r="C11" s="42"/>
      <c r="D11" s="13"/>
      <c r="E11" s="1"/>
      <c r="F11" s="1"/>
    </row>
    <row r="12" spans="1:8">
      <c r="A12" s="13"/>
      <c r="B12" s="13"/>
      <c r="C12" s="13"/>
      <c r="D12" s="3"/>
      <c r="E12" s="1"/>
      <c r="F12" s="1"/>
    </row>
    <row r="13" spans="1:8">
      <c r="A13" s="13"/>
      <c r="B13" s="3"/>
      <c r="C13" s="13"/>
      <c r="D13" s="13"/>
      <c r="E13" s="1"/>
      <c r="F13" s="1"/>
    </row>
    <row r="14" spans="1:8" s="5" customFormat="1">
      <c r="A14" s="42"/>
      <c r="B14" s="13"/>
      <c r="C14" s="42"/>
      <c r="D14" s="3"/>
      <c r="E14" s="4"/>
      <c r="F14" s="4"/>
    </row>
    <row r="15" spans="1:8" s="5" customFormat="1">
      <c r="A15" s="42"/>
      <c r="B15" s="13"/>
      <c r="C15" s="42"/>
      <c r="D15" s="3"/>
      <c r="E15" s="4"/>
      <c r="F15" s="4"/>
    </row>
    <row r="16" spans="1:8">
      <c r="A16" s="13"/>
      <c r="B16" s="13"/>
      <c r="C16" s="13"/>
      <c r="D16" s="3"/>
      <c r="E16" s="1"/>
      <c r="F16" s="1"/>
    </row>
    <row r="17" spans="1:6">
      <c r="A17" s="13"/>
      <c r="B17" s="3"/>
      <c r="C17" s="3"/>
      <c r="D17" s="3"/>
      <c r="E17" s="1"/>
      <c r="F17" s="1"/>
    </row>
    <row r="18" spans="1:6">
      <c r="A18" s="13"/>
      <c r="B18" s="3"/>
      <c r="C18" s="13"/>
      <c r="D18" s="13"/>
      <c r="E18" s="1"/>
      <c r="F18" s="1"/>
    </row>
    <row r="19" spans="1:6">
      <c r="A19" s="13"/>
      <c r="B19" s="46"/>
      <c r="C19" s="13"/>
      <c r="D19" s="3"/>
      <c r="E19" s="1"/>
      <c r="F19" s="1"/>
    </row>
    <row r="20" spans="1:6">
      <c r="A20" s="13"/>
      <c r="B20" s="3"/>
      <c r="C20" s="13"/>
      <c r="D20" s="13"/>
      <c r="E20" s="1"/>
      <c r="F20" s="1"/>
    </row>
    <row r="21" spans="1:6" s="5" customFormat="1">
      <c r="A21" s="3"/>
      <c r="B21" s="13"/>
      <c r="C21" s="42"/>
      <c r="D21" s="3"/>
      <c r="E21" s="4"/>
      <c r="F21" s="4"/>
    </row>
    <row r="22" spans="1:6">
      <c r="A22" s="13"/>
      <c r="B22" s="47"/>
      <c r="C22" s="13"/>
      <c r="D22" s="13"/>
      <c r="E22" s="1"/>
      <c r="F22" s="1"/>
    </row>
    <row r="23" spans="1:6">
      <c r="A23" s="13"/>
      <c r="B23" s="13"/>
      <c r="C23" s="13"/>
      <c r="D23" s="13"/>
      <c r="E23" s="1"/>
      <c r="F23" s="1"/>
    </row>
    <row r="24" spans="1:6">
      <c r="A24" s="13"/>
      <c r="B24" s="3"/>
      <c r="C24" s="3"/>
      <c r="D24" s="3"/>
      <c r="E24" s="1"/>
      <c r="F24" s="1"/>
    </row>
    <row r="25" spans="1:6">
      <c r="A25" s="13"/>
      <c r="B25" s="3"/>
      <c r="C25" s="3"/>
      <c r="D25" s="3"/>
      <c r="E25" s="1"/>
      <c r="F25" s="1"/>
    </row>
    <row r="26" spans="1:6">
      <c r="A26" s="13"/>
      <c r="B26" s="42"/>
      <c r="C26" s="13"/>
      <c r="D26" s="13"/>
      <c r="E26" s="1"/>
      <c r="F26" s="1"/>
    </row>
    <row r="27" spans="1:6">
      <c r="A27" s="13"/>
      <c r="B27" s="24"/>
      <c r="C27" s="13"/>
      <c r="D27" s="25"/>
      <c r="E27" s="1"/>
      <c r="F27" s="1"/>
    </row>
    <row r="28" spans="1:6">
      <c r="A28" s="13"/>
      <c r="B28" s="24"/>
      <c r="C28" s="13"/>
      <c r="D28" s="25"/>
      <c r="E28" s="1"/>
      <c r="F28" s="1"/>
    </row>
    <row r="29" spans="1:6">
      <c r="A29" s="13"/>
      <c r="B29" s="24"/>
      <c r="C29" s="13"/>
      <c r="D29" s="25"/>
      <c r="E29" s="1"/>
      <c r="F29" s="1"/>
    </row>
    <row r="30" spans="1:6">
      <c r="A30" s="13"/>
      <c r="B30" s="13"/>
      <c r="C30" s="13"/>
      <c r="D30" s="25"/>
      <c r="E30" s="1"/>
      <c r="F30" s="1"/>
    </row>
    <row r="31" spans="1:6">
      <c r="A31" s="13"/>
      <c r="B31" s="24"/>
      <c r="C31" s="13"/>
      <c r="D31" s="25"/>
      <c r="E31" s="1"/>
      <c r="F31" s="1"/>
    </row>
    <row r="32" spans="1:6">
      <c r="A32" s="13"/>
      <c r="B32" s="13"/>
      <c r="C32" s="13"/>
      <c r="D32" s="25"/>
      <c r="E32" s="1"/>
      <c r="F32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D13" sqref="D13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15.95" customHeight="1">
      <c r="A1" s="1"/>
      <c r="B1" s="67" t="s">
        <v>60</v>
      </c>
      <c r="C1" s="67"/>
      <c r="D1" s="67"/>
      <c r="E1" s="7"/>
      <c r="F1" s="7"/>
      <c r="G1" s="7"/>
      <c r="H1" s="7"/>
    </row>
    <row r="2" spans="1:8" ht="15.95" customHeight="1">
      <c r="A2" s="1"/>
      <c r="B2" s="2" t="s">
        <v>30</v>
      </c>
      <c r="C2" s="41"/>
      <c r="D2" s="41"/>
      <c r="E2" s="1"/>
      <c r="F2" s="1"/>
      <c r="G2" s="1"/>
      <c r="H2" s="1"/>
    </row>
    <row r="3" spans="1:8" ht="15.95" customHeight="1">
      <c r="A3" s="1"/>
      <c r="B3" s="66" t="s">
        <v>6</v>
      </c>
      <c r="C3" s="66"/>
      <c r="D3" s="66"/>
      <c r="E3" s="1"/>
      <c r="F3" s="1"/>
      <c r="G3" s="1"/>
      <c r="H3" s="1"/>
    </row>
    <row r="4" spans="1:8">
      <c r="A4" s="8"/>
      <c r="B4" s="49" t="s">
        <v>0</v>
      </c>
      <c r="C4" s="42" t="s">
        <v>1</v>
      </c>
      <c r="D4" s="49" t="s">
        <v>26</v>
      </c>
      <c r="E4" s="1"/>
      <c r="F4" s="1"/>
      <c r="G4" s="1"/>
      <c r="H4" s="1"/>
    </row>
    <row r="5" spans="1:8">
      <c r="A5" s="8"/>
      <c r="B5" s="3" t="s">
        <v>3</v>
      </c>
      <c r="C5" s="42"/>
      <c r="D5" s="42"/>
      <c r="E5" s="1"/>
      <c r="F5" s="1"/>
      <c r="G5" s="1"/>
      <c r="H5" s="1"/>
    </row>
    <row r="6" spans="1:8" s="1" customFormat="1">
      <c r="A6" s="13">
        <v>1</v>
      </c>
      <c r="B6" s="13" t="s">
        <v>64</v>
      </c>
      <c r="C6" s="42">
        <v>5012.28</v>
      </c>
      <c r="D6" s="3">
        <v>5012.28</v>
      </c>
    </row>
    <row r="7" spans="1:8" s="4" customFormat="1">
      <c r="A7" s="3"/>
      <c r="B7" s="3" t="s">
        <v>14</v>
      </c>
      <c r="C7" s="3"/>
      <c r="D7" s="3"/>
    </row>
    <row r="8" spans="1:8" s="4" customFormat="1">
      <c r="A8" s="42">
        <v>1</v>
      </c>
      <c r="B8" s="13" t="s">
        <v>71</v>
      </c>
      <c r="C8" s="42">
        <v>2810.34</v>
      </c>
      <c r="D8" s="3"/>
    </row>
    <row r="9" spans="1:8" s="1" customFormat="1">
      <c r="A9" s="13">
        <v>2</v>
      </c>
      <c r="B9" s="13" t="s">
        <v>72</v>
      </c>
      <c r="C9" s="42">
        <v>521.4</v>
      </c>
      <c r="D9" s="3"/>
    </row>
    <row r="10" spans="1:8" s="1" customFormat="1">
      <c r="A10" s="13"/>
      <c r="B10" s="13" t="s">
        <v>73</v>
      </c>
      <c r="C10" s="42">
        <f>SUM(C8:C9)</f>
        <v>3331.7400000000002</v>
      </c>
      <c r="D10" s="3">
        <f>D6+C10</f>
        <v>8344.02</v>
      </c>
    </row>
    <row r="11" spans="1:8" s="4" customFormat="1">
      <c r="A11" s="42"/>
      <c r="B11" s="3" t="s">
        <v>15</v>
      </c>
      <c r="C11" s="42"/>
      <c r="D11" s="3"/>
    </row>
    <row r="12" spans="1:8" s="4" customFormat="1">
      <c r="A12" s="42">
        <v>1</v>
      </c>
      <c r="B12" s="42" t="s">
        <v>75</v>
      </c>
      <c r="C12" s="42">
        <v>2721.91</v>
      </c>
      <c r="D12" s="3">
        <f>D10+C12</f>
        <v>11065.93</v>
      </c>
    </row>
    <row r="13" spans="1:8" s="1" customFormat="1">
      <c r="A13" s="13"/>
      <c r="B13" s="13"/>
      <c r="C13" s="42"/>
      <c r="D13" s="3"/>
    </row>
    <row r="14" spans="1:8" s="1" customFormat="1">
      <c r="A14" s="13"/>
      <c r="B14" s="42"/>
      <c r="C14" s="42"/>
      <c r="D14" s="42"/>
    </row>
    <row r="15" spans="1:8" s="1" customFormat="1">
      <c r="A15" s="13"/>
      <c r="B15" s="3"/>
      <c r="C15" s="42"/>
      <c r="D15" s="3"/>
    </row>
    <row r="16" spans="1:8" s="1" customFormat="1">
      <c r="A16" s="13"/>
      <c r="B16" s="3"/>
      <c r="C16" s="42"/>
      <c r="D16" s="42"/>
    </row>
    <row r="17" spans="1:4" s="4" customFormat="1">
      <c r="A17" s="42"/>
      <c r="B17" s="42"/>
      <c r="C17" s="42"/>
      <c r="D17" s="3"/>
    </row>
    <row r="18" spans="1:4" s="1" customFormat="1">
      <c r="A18" s="13"/>
      <c r="B18" s="3"/>
      <c r="C18" s="42"/>
      <c r="D18" s="42"/>
    </row>
    <row r="19" spans="1:4" s="1" customFormat="1">
      <c r="A19" s="13"/>
      <c r="B19" s="13"/>
      <c r="C19" s="42"/>
      <c r="D19" s="3"/>
    </row>
    <row r="20" spans="1:4" s="1" customFormat="1">
      <c r="A20" s="13"/>
      <c r="B20" s="3"/>
      <c r="C20" s="3"/>
      <c r="D20" s="3"/>
    </row>
    <row r="21" spans="1:4" s="1" customFormat="1">
      <c r="A21" s="3"/>
      <c r="B21" s="3"/>
      <c r="C21" s="3"/>
      <c r="D21" s="3"/>
    </row>
    <row r="22" spans="1:4" s="1" customFormat="1" ht="15.75" customHeight="1">
      <c r="A22" s="13"/>
      <c r="B22" s="42"/>
      <c r="C22" s="42"/>
      <c r="D22" s="42"/>
    </row>
    <row r="23" spans="1:4" s="1" customFormat="1">
      <c r="A23" s="13"/>
      <c r="B23" s="3"/>
      <c r="C23" s="3"/>
      <c r="D23" s="3"/>
    </row>
    <row r="24" spans="1:4" s="1" customFormat="1">
      <c r="A24" s="13"/>
      <c r="B24" s="13"/>
      <c r="C24" s="3"/>
      <c r="D24" s="3"/>
    </row>
    <row r="25" spans="1:4">
      <c r="A25" s="15"/>
      <c r="B25" s="35"/>
      <c r="C25" s="15"/>
      <c r="D25" s="15"/>
    </row>
    <row r="26" spans="1:4">
      <c r="A26" s="15"/>
      <c r="B26" s="28"/>
      <c r="C26" s="15"/>
      <c r="D26" s="15"/>
    </row>
    <row r="27" spans="1:4">
      <c r="A27" s="15"/>
      <c r="B27" s="26"/>
      <c r="C27" s="15"/>
      <c r="D27" s="15"/>
    </row>
    <row r="28" spans="1:4">
      <c r="A28" s="15"/>
      <c r="B28" s="28"/>
      <c r="C28" s="15"/>
      <c r="D28" s="15"/>
    </row>
    <row r="29" spans="1:4">
      <c r="A29" s="15"/>
      <c r="B29" s="35"/>
      <c r="C29" s="14"/>
      <c r="D29" s="14"/>
    </row>
    <row r="30" spans="1:4">
      <c r="A30" s="15"/>
      <c r="B30" s="35"/>
      <c r="C30" s="15"/>
      <c r="D30" s="15"/>
    </row>
    <row r="31" spans="1:4">
      <c r="A31" s="15"/>
      <c r="B31" s="28"/>
      <c r="C31" s="15"/>
      <c r="D31" s="15"/>
    </row>
    <row r="32" spans="1:4">
      <c r="A32" s="15"/>
      <c r="B32" s="35"/>
      <c r="C32" s="14"/>
      <c r="D32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D13" sqref="D13"/>
    </sheetView>
  </sheetViews>
  <sheetFormatPr defaultRowHeight="15"/>
  <cols>
    <col min="1" max="1" width="4.28515625" customWidth="1"/>
    <col min="2" max="2" width="46" customWidth="1"/>
  </cols>
  <sheetData>
    <row r="1" spans="1:4" ht="15.75">
      <c r="A1" s="1"/>
      <c r="B1" s="67" t="s">
        <v>60</v>
      </c>
      <c r="C1" s="67"/>
      <c r="D1" s="67"/>
    </row>
    <row r="2" spans="1:4" ht="15.75">
      <c r="A2" s="1"/>
      <c r="B2" s="2" t="s">
        <v>30</v>
      </c>
      <c r="C2" s="1"/>
      <c r="D2" s="1"/>
    </row>
    <row r="3" spans="1:4">
      <c r="A3" s="1"/>
      <c r="B3" s="68" t="s">
        <v>47</v>
      </c>
      <c r="C3" s="68"/>
      <c r="D3" s="68"/>
    </row>
    <row r="4" spans="1:4" ht="26.25">
      <c r="A4" s="8"/>
      <c r="B4" s="9" t="s">
        <v>0</v>
      </c>
      <c r="C4" s="8" t="s">
        <v>1</v>
      </c>
      <c r="D4" s="9" t="s">
        <v>26</v>
      </c>
    </row>
    <row r="5" spans="1:4">
      <c r="A5" s="8"/>
      <c r="B5" s="3" t="s">
        <v>2</v>
      </c>
      <c r="C5" s="8"/>
      <c r="D5" s="8"/>
    </row>
    <row r="6" spans="1:4" ht="30">
      <c r="A6" s="13">
        <v>1</v>
      </c>
      <c r="B6" s="13" t="s">
        <v>63</v>
      </c>
      <c r="C6" s="13">
        <v>835.38</v>
      </c>
      <c r="D6" s="3">
        <v>835.38</v>
      </c>
    </row>
    <row r="7" spans="1:4">
      <c r="A7" s="42"/>
      <c r="B7" s="3" t="s">
        <v>11</v>
      </c>
      <c r="C7" s="42"/>
      <c r="D7" s="3"/>
    </row>
    <row r="8" spans="1:4">
      <c r="A8" s="42">
        <v>1</v>
      </c>
      <c r="B8" s="13" t="s">
        <v>68</v>
      </c>
      <c r="C8" s="42">
        <v>391.05</v>
      </c>
      <c r="D8" s="3">
        <f>D6+C8</f>
        <v>1226.43</v>
      </c>
    </row>
    <row r="9" spans="1:4">
      <c r="A9" s="13"/>
      <c r="B9" s="3" t="s">
        <v>13</v>
      </c>
      <c r="C9" s="13"/>
      <c r="D9" s="13"/>
    </row>
    <row r="10" spans="1:4">
      <c r="A10" s="42">
        <v>1</v>
      </c>
      <c r="B10" s="13" t="s">
        <v>70</v>
      </c>
      <c r="C10" s="42">
        <v>1249.6600000000001</v>
      </c>
      <c r="D10" s="64">
        <f>D8+C10</f>
        <v>2476.09</v>
      </c>
    </row>
    <row r="11" spans="1:4">
      <c r="A11" s="13"/>
      <c r="B11" s="3" t="s">
        <v>14</v>
      </c>
      <c r="C11" s="13"/>
      <c r="D11" s="13"/>
    </row>
    <row r="12" spans="1:4">
      <c r="A12" s="42">
        <v>1</v>
      </c>
      <c r="B12" s="13" t="s">
        <v>74</v>
      </c>
      <c r="C12" s="42">
        <v>391.05</v>
      </c>
      <c r="D12" s="64">
        <f>D10+C12</f>
        <v>2867.1400000000003</v>
      </c>
    </row>
    <row r="13" spans="1:4">
      <c r="A13" s="3"/>
      <c r="B13" s="13"/>
      <c r="C13" s="42"/>
      <c r="D13" s="3"/>
    </row>
    <row r="14" spans="1:4">
      <c r="A14" s="13"/>
      <c r="B14" s="3"/>
      <c r="C14" s="13"/>
      <c r="D14" s="13"/>
    </row>
    <row r="15" spans="1:4">
      <c r="A15" s="13"/>
      <c r="B15" s="42"/>
      <c r="C15" s="42"/>
      <c r="D15" s="3"/>
    </row>
    <row r="16" spans="1:4">
      <c r="A16" s="13"/>
      <c r="B16" s="42"/>
      <c r="C16" s="42"/>
      <c r="D16" s="13"/>
    </row>
    <row r="17" spans="1:4">
      <c r="A17" s="13"/>
      <c r="B17" s="42"/>
      <c r="C17" s="42"/>
      <c r="D17" s="3"/>
    </row>
    <row r="18" spans="1:4">
      <c r="A18" s="3"/>
      <c r="B18" s="3"/>
      <c r="C18" s="3"/>
      <c r="D18" s="3"/>
    </row>
    <row r="19" spans="1:4">
      <c r="A19" s="13"/>
      <c r="B19" s="42"/>
      <c r="C19" s="13"/>
      <c r="D19" s="3"/>
    </row>
    <row r="20" spans="1:4">
      <c r="A20" s="13"/>
      <c r="B20" s="3"/>
      <c r="C20" s="42"/>
      <c r="D20" s="42"/>
    </row>
    <row r="21" spans="1:4">
      <c r="A21" s="42"/>
      <c r="B21" s="13"/>
      <c r="C21" s="42"/>
      <c r="D21" s="3"/>
    </row>
    <row r="22" spans="1:4">
      <c r="A22" s="3"/>
      <c r="B22" s="3"/>
      <c r="C22" s="3"/>
      <c r="D22" s="3"/>
    </row>
    <row r="23" spans="1:4">
      <c r="A23" s="13"/>
      <c r="B23" s="13"/>
      <c r="C23" s="13"/>
      <c r="D23" s="13"/>
    </row>
    <row r="24" spans="1:4">
      <c r="A24" s="13"/>
      <c r="B24" s="3"/>
      <c r="C24" s="3"/>
      <c r="D24" s="3"/>
    </row>
    <row r="25" spans="1:4">
      <c r="A25" s="13"/>
      <c r="B25" s="13"/>
      <c r="C25" s="3"/>
      <c r="D25" s="3"/>
    </row>
    <row r="26" spans="1:4">
      <c r="A26" s="15"/>
      <c r="B26" s="35"/>
      <c r="C26" s="15"/>
      <c r="D26" s="15"/>
    </row>
    <row r="27" spans="1:4">
      <c r="A27" s="15"/>
      <c r="B27" s="28"/>
      <c r="C27" s="15"/>
      <c r="D27" s="15"/>
    </row>
    <row r="28" spans="1:4">
      <c r="A28" s="15"/>
      <c r="B28" s="26"/>
      <c r="C28" s="15"/>
      <c r="D28" s="15"/>
    </row>
    <row r="29" spans="1:4">
      <c r="A29" s="15"/>
      <c r="B29" s="28"/>
      <c r="C29" s="15"/>
      <c r="D29" s="15"/>
    </row>
    <row r="30" spans="1:4">
      <c r="A30" s="15"/>
      <c r="B30" s="35"/>
      <c r="C30" s="14"/>
      <c r="D30" s="14"/>
    </row>
    <row r="31" spans="1:4">
      <c r="A31" s="15"/>
      <c r="B31" s="35"/>
      <c r="C31" s="15"/>
      <c r="D31" s="15"/>
    </row>
    <row r="32" spans="1:4">
      <c r="A32" s="15"/>
      <c r="B32" s="28"/>
      <c r="C32" s="15"/>
      <c r="D32" s="15"/>
    </row>
    <row r="33" spans="1:4">
      <c r="A33" s="15"/>
      <c r="B33" s="35"/>
      <c r="C33" s="14"/>
      <c r="D33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B1" sqref="B1:D1"/>
    </sheetView>
  </sheetViews>
  <sheetFormatPr defaultRowHeight="15"/>
  <cols>
    <col min="1" max="1" width="4" customWidth="1"/>
    <col min="2" max="2" width="48.28515625" customWidth="1"/>
    <col min="4" max="4" width="13.140625" customWidth="1"/>
  </cols>
  <sheetData>
    <row r="1" spans="1:8" ht="15.95" customHeight="1">
      <c r="A1" s="1"/>
      <c r="B1" s="66" t="s">
        <v>60</v>
      </c>
      <c r="C1" s="66"/>
      <c r="D1" s="66"/>
      <c r="E1" s="7"/>
      <c r="F1" s="7"/>
      <c r="G1" s="7"/>
      <c r="H1" s="7"/>
    </row>
    <row r="2" spans="1:8" ht="15.95" customHeight="1">
      <c r="A2" s="6"/>
      <c r="B2" s="69" t="s">
        <v>30</v>
      </c>
      <c r="C2" s="69"/>
      <c r="D2" s="69"/>
      <c r="E2" s="1"/>
      <c r="F2" s="1"/>
      <c r="G2" s="1"/>
      <c r="H2" s="1"/>
    </row>
    <row r="3" spans="1:8" ht="15.95" customHeight="1">
      <c r="A3" s="6"/>
      <c r="B3" s="66" t="s">
        <v>48</v>
      </c>
      <c r="C3" s="66"/>
      <c r="D3" s="66"/>
      <c r="E3" s="1"/>
      <c r="F3" s="1"/>
      <c r="G3" s="1"/>
      <c r="H3" s="1"/>
    </row>
    <row r="4" spans="1:8" ht="30">
      <c r="A4" s="42"/>
      <c r="B4" s="49" t="s">
        <v>0</v>
      </c>
      <c r="C4" s="42" t="s">
        <v>1</v>
      </c>
      <c r="D4" s="42" t="s">
        <v>26</v>
      </c>
      <c r="E4" s="1"/>
      <c r="F4" s="1"/>
      <c r="G4" s="1"/>
      <c r="H4" s="1"/>
    </row>
    <row r="5" spans="1:8">
      <c r="A5" s="3"/>
      <c r="B5" s="3"/>
      <c r="C5" s="3"/>
      <c r="D5" s="3"/>
      <c r="E5" s="1"/>
      <c r="F5" s="1"/>
      <c r="G5" s="1"/>
      <c r="H5" s="1"/>
    </row>
    <row r="6" spans="1:8">
      <c r="A6" s="42"/>
      <c r="B6" s="13"/>
      <c r="C6" s="56"/>
      <c r="D6" s="3"/>
    </row>
    <row r="7" spans="1:8">
      <c r="A7" s="45"/>
      <c r="B7" s="45"/>
      <c r="C7" s="50"/>
      <c r="D7" s="14"/>
    </row>
    <row r="8" spans="1:8">
      <c r="A8" s="45"/>
      <c r="B8" s="42"/>
      <c r="C8" s="50"/>
      <c r="D8" s="51"/>
    </row>
    <row r="9" spans="1:8">
      <c r="A9" s="52"/>
      <c r="B9" s="44"/>
      <c r="C9" s="14"/>
      <c r="D9" s="14"/>
    </row>
    <row r="10" spans="1:8">
      <c r="A10" s="53"/>
      <c r="B10" s="23"/>
      <c r="C10" s="54"/>
      <c r="D10" s="55"/>
    </row>
    <row r="11" spans="1:8">
      <c r="A11" s="45"/>
      <c r="B11" s="42"/>
      <c r="C11" s="45"/>
      <c r="D11" s="45"/>
    </row>
    <row r="12" spans="1:8">
      <c r="A12" s="45"/>
      <c r="B12" s="45"/>
      <c r="C12" s="45"/>
      <c r="D12" s="45"/>
    </row>
    <row r="13" spans="1:8">
      <c r="A13" s="45"/>
      <c r="B13" s="45"/>
      <c r="C13" s="45"/>
      <c r="D13" s="45"/>
    </row>
    <row r="14" spans="1:8">
      <c r="A14" s="45"/>
      <c r="B14" s="14"/>
      <c r="C14" s="14"/>
      <c r="D14" s="14"/>
    </row>
    <row r="15" spans="1:8">
      <c r="A15" s="45"/>
      <c r="B15" s="14"/>
      <c r="C15" s="45"/>
      <c r="D15" s="45"/>
    </row>
    <row r="16" spans="1:8">
      <c r="A16" s="45"/>
      <c r="B16" s="47"/>
      <c r="C16" s="45"/>
      <c r="D16" s="45"/>
    </row>
    <row r="17" spans="1:4">
      <c r="A17" s="45"/>
      <c r="B17" s="45"/>
      <c r="C17" s="45"/>
      <c r="D17" s="45"/>
    </row>
    <row r="18" spans="1:4">
      <c r="A18" s="45"/>
      <c r="B18" s="14"/>
      <c r="C18" s="14"/>
      <c r="D18" s="14"/>
    </row>
    <row r="19" spans="1:4">
      <c r="A19" s="45"/>
      <c r="B19" s="14"/>
      <c r="C19" s="45"/>
      <c r="D19" s="45"/>
    </row>
    <row r="20" spans="1:4">
      <c r="A20" s="45"/>
      <c r="B20" s="28"/>
      <c r="C20" s="45"/>
      <c r="D20" s="45"/>
    </row>
    <row r="21" spans="1:4">
      <c r="A21" s="45"/>
      <c r="B21" s="42"/>
      <c r="C21" s="45"/>
      <c r="D21" s="45"/>
    </row>
    <row r="22" spans="1:4">
      <c r="A22" s="45"/>
      <c r="B22" s="14"/>
      <c r="C22" s="14"/>
      <c r="D22" s="14"/>
    </row>
    <row r="23" spans="1:4">
      <c r="A23" s="45"/>
      <c r="B23" s="27"/>
      <c r="C23" s="45"/>
      <c r="D23" s="45"/>
    </row>
    <row r="24" spans="1:4">
      <c r="A24" s="45"/>
      <c r="B24" s="28"/>
      <c r="C24" s="45"/>
      <c r="D24" s="45"/>
    </row>
    <row r="25" spans="1:4">
      <c r="A25" s="45"/>
      <c r="B25" s="42"/>
      <c r="C25" s="45"/>
      <c r="D25" s="14"/>
    </row>
    <row r="26" spans="1:4">
      <c r="A26" s="45"/>
      <c r="B26" s="27"/>
      <c r="C26" s="14"/>
      <c r="D26" s="14"/>
    </row>
    <row r="27" spans="1:4">
      <c r="A27" s="45"/>
      <c r="B27" s="29"/>
      <c r="C27" s="45"/>
      <c r="D27" s="45"/>
    </row>
    <row r="28" spans="1:4">
      <c r="A28" s="45"/>
      <c r="B28" s="27"/>
      <c r="C28" s="14"/>
      <c r="D28" s="14"/>
    </row>
    <row r="29" spans="1:4">
      <c r="A29" s="15"/>
      <c r="B29" s="27"/>
      <c r="C29" s="15"/>
      <c r="D29" s="15"/>
    </row>
    <row r="30" spans="1:4">
      <c r="A30" s="15"/>
      <c r="B30" s="36"/>
      <c r="C30" s="15"/>
      <c r="D30" s="15"/>
    </row>
    <row r="31" spans="1:4">
      <c r="A31" s="15"/>
      <c r="B31" s="27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B19" sqref="B18:B19"/>
    </sheetView>
  </sheetViews>
  <sheetFormatPr defaultRowHeight="15"/>
  <cols>
    <col min="1" max="1" width="5.140625" customWidth="1"/>
    <col min="2" max="2" width="45.28515625" customWidth="1"/>
  </cols>
  <sheetData>
    <row r="1" spans="1:4" ht="15.75" customHeight="1">
      <c r="A1" s="1"/>
      <c r="B1" s="66" t="s">
        <v>60</v>
      </c>
      <c r="C1" s="66"/>
      <c r="D1" s="66"/>
    </row>
    <row r="2" spans="1:4" ht="15.75">
      <c r="A2" s="6"/>
      <c r="B2" s="69" t="s">
        <v>30</v>
      </c>
      <c r="C2" s="69"/>
      <c r="D2" s="69"/>
    </row>
    <row r="3" spans="1:4" ht="15.75">
      <c r="A3" s="6"/>
      <c r="B3" s="66" t="s">
        <v>48</v>
      </c>
      <c r="C3" s="66"/>
      <c r="D3" s="66"/>
    </row>
    <row r="4" spans="1:4" ht="26.25">
      <c r="A4" s="8"/>
      <c r="B4" s="9" t="s">
        <v>0</v>
      </c>
      <c r="C4" s="8" t="s">
        <v>1</v>
      </c>
      <c r="D4" s="8" t="s">
        <v>26</v>
      </c>
    </row>
    <row r="5" spans="1:4">
      <c r="A5" s="10"/>
      <c r="B5" s="10" t="s">
        <v>2</v>
      </c>
      <c r="C5" s="10"/>
      <c r="D5" s="10"/>
    </row>
    <row r="6" spans="1:4">
      <c r="A6" s="3"/>
      <c r="B6" s="3"/>
      <c r="C6" s="21"/>
      <c r="D6" s="3"/>
    </row>
    <row r="7" spans="1:4">
      <c r="A7" s="14"/>
      <c r="B7" s="14"/>
      <c r="C7" s="22"/>
      <c r="D7" s="14"/>
    </row>
    <row r="8" spans="1:4">
      <c r="A8" s="15"/>
      <c r="B8" s="42"/>
      <c r="C8" s="18"/>
      <c r="D8" s="19"/>
    </row>
    <row r="9" spans="1:4">
      <c r="A9" s="43"/>
      <c r="B9" s="44"/>
      <c r="C9" s="14"/>
      <c r="D9" s="14"/>
    </row>
    <row r="10" spans="1:4">
      <c r="A10" s="16"/>
      <c r="B10" s="23"/>
      <c r="C10" s="17"/>
      <c r="D10" s="20"/>
    </row>
    <row r="11" spans="1:4">
      <c r="A11" s="15"/>
      <c r="B11" s="13"/>
      <c r="C11" s="15"/>
      <c r="D11" s="15"/>
    </row>
    <row r="12" spans="1:4">
      <c r="A12" s="15"/>
      <c r="B12" s="15"/>
      <c r="C12" s="15"/>
      <c r="D12" s="15"/>
    </row>
    <row r="13" spans="1:4">
      <c r="A13" s="15"/>
      <c r="B13" s="15"/>
      <c r="C13" s="15"/>
      <c r="D13" s="15"/>
    </row>
    <row r="14" spans="1:4">
      <c r="A14" s="15"/>
      <c r="B14" s="14"/>
      <c r="C14" s="14"/>
      <c r="D14" s="14"/>
    </row>
    <row r="15" spans="1:4">
      <c r="A15" s="15"/>
      <c r="B15" s="14"/>
      <c r="C15" s="15"/>
      <c r="D15" s="15"/>
    </row>
    <row r="16" spans="1:4">
      <c r="A16" s="15"/>
      <c r="B16" s="46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4"/>
      <c r="C18" s="14"/>
      <c r="D18" s="14"/>
    </row>
    <row r="19" spans="1:4">
      <c r="A19" s="15"/>
      <c r="B19" s="14"/>
      <c r="C19" s="15"/>
      <c r="D19" s="15"/>
    </row>
    <row r="20" spans="1:4">
      <c r="A20" s="15"/>
      <c r="B20" s="26"/>
      <c r="C20" s="15"/>
      <c r="D20" s="15"/>
    </row>
    <row r="21" spans="1:4">
      <c r="A21" s="15"/>
      <c r="B21" s="13"/>
      <c r="C21" s="15"/>
      <c r="D21" s="15"/>
    </row>
    <row r="22" spans="1:4">
      <c r="A22" s="15"/>
      <c r="B22" s="14"/>
      <c r="C22" s="14"/>
      <c r="D22" s="14"/>
    </row>
    <row r="23" spans="1:4">
      <c r="A23" s="15"/>
      <c r="B23" s="27"/>
      <c r="C23" s="15"/>
      <c r="D23" s="15"/>
    </row>
    <row r="24" spans="1:4">
      <c r="A24" s="15"/>
      <c r="B24" s="26"/>
      <c r="C24" s="15"/>
      <c r="D24" s="15"/>
    </row>
    <row r="25" spans="1:4">
      <c r="A25" s="15"/>
      <c r="B25" s="42"/>
      <c r="C25" s="45"/>
      <c r="D25" s="14"/>
    </row>
    <row r="26" spans="1:4">
      <c r="A26" s="15"/>
      <c r="B26" s="27"/>
      <c r="C26" s="14"/>
      <c r="D26" s="14"/>
    </row>
    <row r="27" spans="1:4">
      <c r="A27" s="15"/>
      <c r="B27" s="29"/>
      <c r="C27" s="15"/>
      <c r="D27" s="15"/>
    </row>
    <row r="28" spans="1:4">
      <c r="A28" s="15"/>
      <c r="B28" s="27"/>
      <c r="C28" s="14"/>
      <c r="D28" s="14"/>
    </row>
    <row r="29" spans="1:4">
      <c r="A29" s="15"/>
      <c r="B29" s="27"/>
      <c r="C29" s="15"/>
      <c r="D29" s="15"/>
    </row>
    <row r="30" spans="1:4">
      <c r="A30" s="15"/>
      <c r="B30" s="36"/>
      <c r="C30" s="15"/>
      <c r="D30" s="15"/>
    </row>
    <row r="31" spans="1:4">
      <c r="A31" s="15"/>
      <c r="B31" s="27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B17" sqref="B17"/>
    </sheetView>
  </sheetViews>
  <sheetFormatPr defaultRowHeight="15"/>
  <cols>
    <col min="1" max="1" width="3.7109375" customWidth="1"/>
    <col min="2" max="2" width="49.42578125" customWidth="1"/>
    <col min="4" max="4" width="12.7109375" customWidth="1"/>
  </cols>
  <sheetData>
    <row r="1" spans="1:8" ht="21">
      <c r="A1" s="1"/>
      <c r="B1" s="66" t="s">
        <v>61</v>
      </c>
      <c r="C1" s="66"/>
      <c r="D1" s="66"/>
      <c r="E1" s="7"/>
      <c r="F1" s="7"/>
      <c r="G1" s="7"/>
      <c r="H1" s="7"/>
    </row>
    <row r="2" spans="1:8" ht="15.75">
      <c r="A2" s="6"/>
      <c r="B2" s="69" t="s">
        <v>30</v>
      </c>
      <c r="C2" s="69"/>
      <c r="D2" s="69"/>
      <c r="E2" s="1"/>
      <c r="F2" s="1"/>
      <c r="G2" s="1"/>
      <c r="H2" s="1"/>
    </row>
    <row r="3" spans="1:8" ht="15.75">
      <c r="A3" s="6"/>
      <c r="B3" s="66" t="s">
        <v>33</v>
      </c>
      <c r="C3" s="66"/>
      <c r="D3" s="66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>
      <c r="A5" s="13"/>
      <c r="B5" s="3" t="s">
        <v>13</v>
      </c>
      <c r="C5" s="13"/>
      <c r="D5" s="8"/>
      <c r="E5" s="1"/>
      <c r="F5" s="1"/>
      <c r="G5" s="1"/>
      <c r="H5" s="1"/>
    </row>
    <row r="6" spans="1:8" s="1" customFormat="1">
      <c r="A6" s="13">
        <v>1</v>
      </c>
      <c r="B6" s="46" t="s">
        <v>69</v>
      </c>
      <c r="C6" s="13">
        <v>6227.57</v>
      </c>
      <c r="D6" s="3">
        <v>6227.57</v>
      </c>
    </row>
    <row r="7" spans="1:8" s="1" customFormat="1">
      <c r="A7" s="13"/>
      <c r="B7" s="13"/>
      <c r="C7" s="13"/>
      <c r="D7" s="13"/>
    </row>
    <row r="8" spans="1:8" s="5" customFormat="1">
      <c r="A8" s="3"/>
      <c r="B8" s="13"/>
      <c r="C8" s="42"/>
      <c r="D8" s="14"/>
    </row>
    <row r="9" spans="1:8">
      <c r="A9" s="15"/>
      <c r="B9" s="3"/>
      <c r="C9" s="15"/>
      <c r="D9" s="15"/>
    </row>
    <row r="10" spans="1:8">
      <c r="A10" s="15"/>
      <c r="B10" s="13"/>
      <c r="C10" s="15"/>
      <c r="D10" s="15"/>
    </row>
    <row r="11" spans="1:8" s="5" customFormat="1">
      <c r="A11" s="45"/>
      <c r="B11" s="42"/>
      <c r="C11" s="45"/>
      <c r="D11" s="14"/>
    </row>
    <row r="12" spans="1:8">
      <c r="A12" s="45"/>
      <c r="B12" s="42"/>
      <c r="C12" s="45"/>
      <c r="D12" s="14"/>
    </row>
    <row r="13" spans="1:8">
      <c r="A13" s="14"/>
      <c r="B13" s="42"/>
      <c r="C13" s="14"/>
      <c r="D13" s="14"/>
    </row>
    <row r="14" spans="1:8">
      <c r="A14" s="14"/>
      <c r="B14" s="3"/>
      <c r="C14" s="14"/>
      <c r="D14" s="14"/>
    </row>
    <row r="15" spans="1:8">
      <c r="A15" s="15"/>
      <c r="B15" s="13"/>
      <c r="C15" s="15"/>
      <c r="D15" s="15"/>
    </row>
    <row r="16" spans="1:8">
      <c r="A16" s="15"/>
      <c r="B16" s="3"/>
      <c r="C16" s="14"/>
      <c r="D16" s="14"/>
    </row>
    <row r="17" spans="1:4">
      <c r="A17" s="15"/>
      <c r="B17" s="3"/>
      <c r="C17" s="15"/>
      <c r="D17" s="15"/>
    </row>
    <row r="18" spans="1:4">
      <c r="A18" s="15"/>
      <c r="B18" s="42"/>
      <c r="C18" s="15"/>
      <c r="D18" s="15"/>
    </row>
    <row r="19" spans="1:4">
      <c r="A19" s="15"/>
      <c r="B19" s="3"/>
      <c r="C19" s="14"/>
      <c r="D19" s="14"/>
    </row>
    <row r="20" spans="1:4">
      <c r="A20" s="15"/>
      <c r="B20" s="3"/>
      <c r="C20" s="14"/>
      <c r="D20" s="14"/>
    </row>
    <row r="21" spans="1:4">
      <c r="A21" s="15"/>
      <c r="B21" s="42"/>
      <c r="C21" s="15"/>
      <c r="D21" s="15"/>
    </row>
    <row r="22" spans="1:4">
      <c r="A22" s="15"/>
      <c r="B22" s="13"/>
      <c r="C22" s="15"/>
      <c r="D22" s="15"/>
    </row>
    <row r="23" spans="1:4">
      <c r="A23" s="15"/>
      <c r="B23" s="3"/>
      <c r="C23" s="14"/>
      <c r="D23" s="14"/>
    </row>
    <row r="24" spans="1:4">
      <c r="A24" s="15"/>
      <c r="B24" s="35"/>
      <c r="C24" s="15"/>
      <c r="D24" s="15"/>
    </row>
    <row r="25" spans="1:4">
      <c r="A25" s="15"/>
      <c r="B25" s="26"/>
      <c r="C25" s="15"/>
      <c r="D25" s="15"/>
    </row>
    <row r="26" spans="1:4">
      <c r="A26" s="15"/>
      <c r="B26" s="35"/>
      <c r="C26" s="14"/>
      <c r="D26" s="14"/>
    </row>
    <row r="27" spans="1:4">
      <c r="A27" s="15"/>
      <c r="B27" s="35"/>
      <c r="C27" s="15"/>
      <c r="D27" s="15"/>
    </row>
    <row r="28" spans="1:4">
      <c r="A28" s="15"/>
      <c r="B28" s="26"/>
      <c r="C28" s="15"/>
      <c r="D28" s="15"/>
    </row>
    <row r="29" spans="1:4">
      <c r="A29" s="15"/>
      <c r="B29" s="35"/>
      <c r="C29" s="14"/>
      <c r="D29" s="14"/>
    </row>
    <row r="30" spans="1:4">
      <c r="A30" s="15"/>
      <c r="B30" s="35"/>
      <c r="C30" s="15"/>
      <c r="D30" s="15"/>
    </row>
    <row r="31" spans="1:4">
      <c r="A31" s="15"/>
      <c r="B31" s="28"/>
      <c r="C31" s="45"/>
      <c r="D31" s="14"/>
    </row>
    <row r="32" spans="1:4">
      <c r="A32" s="15"/>
      <c r="B32" s="35"/>
      <c r="C32" s="14"/>
      <c r="D32" s="14"/>
    </row>
    <row r="33" spans="1:4">
      <c r="A33" s="15"/>
      <c r="B33" s="28"/>
      <c r="C33" s="15"/>
      <c r="D33" s="15"/>
    </row>
    <row r="34" spans="1:4">
      <c r="A34" s="15"/>
      <c r="B34" s="35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9"/>
  <sheetViews>
    <sheetView workbookViewId="0">
      <selection activeCell="E16" sqref="E16"/>
    </sheetView>
  </sheetViews>
  <sheetFormatPr defaultRowHeight="15"/>
  <cols>
    <col min="1" max="1" width="4.42578125" customWidth="1"/>
    <col min="2" max="2" width="6.42578125" customWidth="1"/>
    <col min="3" max="3" width="47.42578125" customWidth="1"/>
    <col min="4" max="4" width="12" customWidth="1"/>
    <col min="5" max="5" width="14.28515625" customWidth="1"/>
  </cols>
  <sheetData>
    <row r="1" spans="1:5" ht="15.75">
      <c r="B1" s="62" t="s">
        <v>52</v>
      </c>
      <c r="C1" s="62"/>
      <c r="D1" s="62"/>
    </row>
    <row r="2" spans="1:5" ht="15.75">
      <c r="B2" s="62"/>
      <c r="C2" s="62" t="s">
        <v>46</v>
      </c>
      <c r="D2" s="62"/>
    </row>
    <row r="3" spans="1:5" ht="15.75">
      <c r="B3" s="62" t="s">
        <v>37</v>
      </c>
      <c r="C3" s="62"/>
      <c r="D3" s="62"/>
    </row>
    <row r="4" spans="1:5">
      <c r="A4" s="58" t="s">
        <v>38</v>
      </c>
      <c r="B4" s="58" t="s">
        <v>38</v>
      </c>
      <c r="C4" s="58"/>
      <c r="D4" s="58" t="s">
        <v>39</v>
      </c>
      <c r="E4" s="58" t="s">
        <v>40</v>
      </c>
    </row>
    <row r="5" spans="1:5">
      <c r="A5" s="59" t="s">
        <v>41</v>
      </c>
      <c r="B5" s="59" t="s">
        <v>42</v>
      </c>
      <c r="C5" s="59" t="s">
        <v>43</v>
      </c>
      <c r="D5" s="59" t="s">
        <v>44</v>
      </c>
      <c r="E5" s="59" t="s">
        <v>45</v>
      </c>
    </row>
    <row r="6" spans="1:5">
      <c r="A6" s="43"/>
      <c r="B6" s="43"/>
      <c r="C6" s="15"/>
      <c r="D6" s="57"/>
      <c r="E6" s="43"/>
    </row>
    <row r="7" spans="1:5">
      <c r="A7" s="43"/>
      <c r="B7" s="43"/>
      <c r="C7" s="15"/>
      <c r="D7" s="57"/>
      <c r="E7" s="43"/>
    </row>
    <row r="8" spans="1:5">
      <c r="A8" s="43"/>
      <c r="B8" s="43"/>
      <c r="C8" s="15"/>
      <c r="D8" s="57"/>
      <c r="E8" s="43"/>
    </row>
    <row r="9" spans="1:5">
      <c r="A9" s="43"/>
      <c r="B9" s="43"/>
      <c r="C9" s="15"/>
      <c r="D9" s="57"/>
      <c r="E9" s="43"/>
    </row>
    <row r="10" spans="1:5">
      <c r="A10" s="43"/>
      <c r="B10" s="43"/>
      <c r="C10" s="15"/>
      <c r="D10" s="57"/>
      <c r="E10" s="43"/>
    </row>
    <row r="11" spans="1:5">
      <c r="A11" s="43"/>
      <c r="B11" s="43"/>
      <c r="C11" s="15"/>
      <c r="D11" s="57"/>
      <c r="E11" s="43"/>
    </row>
    <row r="12" spans="1:5">
      <c r="A12" s="43"/>
      <c r="B12" s="43"/>
      <c r="C12" s="15"/>
      <c r="D12" s="60"/>
      <c r="E12" s="43"/>
    </row>
    <row r="13" spans="1:5">
      <c r="A13" s="43"/>
      <c r="B13" s="43"/>
      <c r="C13" s="15"/>
      <c r="D13" s="60"/>
      <c r="E13" s="43"/>
    </row>
    <row r="14" spans="1:5">
      <c r="A14" s="43"/>
      <c r="B14" s="43"/>
      <c r="C14" s="15"/>
      <c r="D14" s="60"/>
      <c r="E14" s="43"/>
    </row>
    <row r="15" spans="1:5">
      <c r="A15" s="43"/>
      <c r="B15" s="43"/>
      <c r="C15" s="15"/>
      <c r="D15" s="60"/>
      <c r="E15" s="43"/>
    </row>
    <row r="16" spans="1:5">
      <c r="A16" s="43"/>
      <c r="B16" s="43"/>
      <c r="C16" s="15"/>
      <c r="D16" s="60"/>
      <c r="E16" s="43"/>
    </row>
    <row r="17" spans="1:5">
      <c r="A17" s="43"/>
      <c r="B17" s="43"/>
      <c r="C17" s="15"/>
      <c r="D17" s="60"/>
      <c r="E17" s="43"/>
    </row>
    <row r="18" spans="1:5">
      <c r="A18" s="43"/>
      <c r="B18" s="43"/>
      <c r="C18" s="15"/>
      <c r="D18" s="60"/>
      <c r="E18" s="43"/>
    </row>
    <row r="19" spans="1:5">
      <c r="A19" s="43"/>
      <c r="B19" s="43"/>
      <c r="C19" s="15"/>
      <c r="D19" s="60"/>
      <c r="E19" s="43"/>
    </row>
    <row r="20" spans="1:5">
      <c r="A20" s="43"/>
      <c r="B20" s="43"/>
      <c r="C20" s="15"/>
      <c r="D20" s="60"/>
      <c r="E20" s="43"/>
    </row>
    <row r="21" spans="1:5">
      <c r="A21" s="43"/>
      <c r="B21" s="43"/>
      <c r="C21" s="15"/>
      <c r="D21" s="60"/>
      <c r="E21" s="43"/>
    </row>
    <row r="22" spans="1:5">
      <c r="A22" s="43"/>
      <c r="B22" s="43"/>
      <c r="C22" s="15"/>
      <c r="D22" s="60"/>
      <c r="E22" s="43"/>
    </row>
    <row r="23" spans="1:5">
      <c r="A23" s="43"/>
      <c r="B23" s="43"/>
      <c r="C23" s="15"/>
      <c r="D23" s="60"/>
      <c r="E23" s="43"/>
    </row>
    <row r="24" spans="1:5">
      <c r="A24" s="43"/>
      <c r="B24" s="43"/>
      <c r="C24" s="15"/>
      <c r="D24" s="60"/>
      <c r="E24" s="43"/>
    </row>
    <row r="39" ht="17.25" customHeight="1"/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tabSelected="1" view="pageBreakPreview" zoomScale="60" zoomScaleNormal="65" workbookViewId="0">
      <selection activeCell="M18" sqref="M18"/>
    </sheetView>
  </sheetViews>
  <sheetFormatPr defaultRowHeight="1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>
      <c r="A1" s="70" t="s">
        <v>62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ht="21">
      <c r="A2" s="7" t="s">
        <v>30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s="12" customFormat="1" ht="20.25" customHeight="1">
      <c r="A3" s="9"/>
      <c r="B3" s="37" t="s">
        <v>2</v>
      </c>
      <c r="C3" s="37" t="s">
        <v>5</v>
      </c>
      <c r="D3" s="37" t="s">
        <v>3</v>
      </c>
      <c r="E3" s="37" t="s">
        <v>7</v>
      </c>
      <c r="F3" s="37" t="s">
        <v>8</v>
      </c>
      <c r="G3" s="37" t="s">
        <v>9</v>
      </c>
      <c r="H3" s="37" t="s">
        <v>10</v>
      </c>
      <c r="I3" s="37" t="s">
        <v>11</v>
      </c>
      <c r="J3" s="37" t="s">
        <v>12</v>
      </c>
      <c r="K3" s="37" t="s">
        <v>13</v>
      </c>
      <c r="L3" s="37" t="s">
        <v>14</v>
      </c>
      <c r="M3" s="37" t="s">
        <v>15</v>
      </c>
      <c r="N3" s="31" t="s">
        <v>16</v>
      </c>
    </row>
    <row r="4" spans="1:14" ht="39.75" customHeight="1">
      <c r="A4" s="38" t="s">
        <v>28</v>
      </c>
      <c r="B4" s="32">
        <f>B5+B6+B7+B8</f>
        <v>8066.8799999999992</v>
      </c>
      <c r="C4" s="32">
        <f t="shared" ref="C4" si="0">C5+C6+C7</f>
        <v>8117.16</v>
      </c>
      <c r="D4" s="32">
        <f>D5+D6+D7+D8</f>
        <v>8301.64</v>
      </c>
      <c r="E4" s="32">
        <f t="shared" ref="E4:M4" si="1">E5+E6+E7+E8</f>
        <v>8077.4499999999989</v>
      </c>
      <c r="F4" s="32">
        <f t="shared" si="1"/>
        <v>7995.1999999999989</v>
      </c>
      <c r="G4" s="32">
        <f t="shared" si="1"/>
        <v>7685.1299999999992</v>
      </c>
      <c r="H4" s="32">
        <f t="shared" si="1"/>
        <v>7685.1299999999992</v>
      </c>
      <c r="I4" s="32">
        <f t="shared" si="1"/>
        <v>7685.1299999999992</v>
      </c>
      <c r="J4" s="32">
        <f t="shared" si="1"/>
        <v>7685.1299999999992</v>
      </c>
      <c r="K4" s="32">
        <f t="shared" si="1"/>
        <v>7685.1299999999992</v>
      </c>
      <c r="L4" s="32">
        <f t="shared" si="1"/>
        <v>7685.1299999999992</v>
      </c>
      <c r="M4" s="32">
        <f t="shared" si="1"/>
        <v>7685.1299999999992</v>
      </c>
      <c r="N4" s="32">
        <f t="shared" ref="N4:N24" si="2">SUM(B4:M4)</f>
        <v>94354.240000000005</v>
      </c>
    </row>
    <row r="5" spans="1:14" ht="39" customHeight="1">
      <c r="A5" s="38" t="s">
        <v>17</v>
      </c>
      <c r="B5" s="33">
        <v>5050.4799999999996</v>
      </c>
      <c r="C5" s="33">
        <v>5050.4799999999996</v>
      </c>
      <c r="D5" s="33">
        <v>5050.4799999999996</v>
      </c>
      <c r="E5" s="33">
        <v>5050.4799999999996</v>
      </c>
      <c r="F5" s="33">
        <v>5050.4799999999996</v>
      </c>
      <c r="G5" s="33">
        <v>5050.4799999999996</v>
      </c>
      <c r="H5" s="33">
        <v>5050.4799999999996</v>
      </c>
      <c r="I5" s="33">
        <v>5050.4799999999996</v>
      </c>
      <c r="J5" s="33">
        <v>5050.4799999999996</v>
      </c>
      <c r="K5" s="33">
        <v>5050.4799999999996</v>
      </c>
      <c r="L5" s="33">
        <v>5050.4799999999996</v>
      </c>
      <c r="M5" s="33">
        <v>5050.4799999999996</v>
      </c>
      <c r="N5" s="33">
        <f t="shared" si="2"/>
        <v>60605.75999999998</v>
      </c>
    </row>
    <row r="6" spans="1:14" ht="60" customHeight="1">
      <c r="A6" s="38" t="s">
        <v>35</v>
      </c>
      <c r="B6" s="33">
        <v>381.75</v>
      </c>
      <c r="C6" s="33">
        <v>432.03</v>
      </c>
      <c r="D6" s="33">
        <v>616.51</v>
      </c>
      <c r="E6" s="33">
        <v>392.32</v>
      </c>
      <c r="F6" s="33">
        <v>310.07</v>
      </c>
      <c r="G6" s="33"/>
      <c r="H6" s="33"/>
      <c r="I6" s="33"/>
      <c r="J6" s="33"/>
      <c r="K6" s="33"/>
      <c r="L6" s="33"/>
      <c r="M6" s="33"/>
      <c r="N6" s="33">
        <f t="shared" si="2"/>
        <v>2132.6799999999998</v>
      </c>
    </row>
    <row r="7" spans="1:14" ht="44.25" customHeight="1">
      <c r="A7" s="38" t="s">
        <v>36</v>
      </c>
      <c r="B7" s="33">
        <v>2634.65</v>
      </c>
      <c r="C7" s="33">
        <v>2634.65</v>
      </c>
      <c r="D7" s="33">
        <v>2634.65</v>
      </c>
      <c r="E7" s="33">
        <v>2634.65</v>
      </c>
      <c r="F7" s="33">
        <v>2634.65</v>
      </c>
      <c r="G7" s="33">
        <v>2634.65</v>
      </c>
      <c r="H7" s="33">
        <v>2634.65</v>
      </c>
      <c r="I7" s="33">
        <v>2634.65</v>
      </c>
      <c r="J7" s="33">
        <v>2634.65</v>
      </c>
      <c r="K7" s="33">
        <v>2634.65</v>
      </c>
      <c r="L7" s="33">
        <v>2634.65</v>
      </c>
      <c r="M7" s="33">
        <v>2634.65</v>
      </c>
      <c r="N7" s="33">
        <f>SUM(B7:M7)</f>
        <v>31615.800000000007</v>
      </c>
    </row>
    <row r="8" spans="1:14" ht="44.25" customHeight="1">
      <c r="A8" s="38" t="s">
        <v>51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>
        <f>SUM(B8:M8)</f>
        <v>0</v>
      </c>
    </row>
    <row r="9" spans="1:14" ht="36" customHeight="1">
      <c r="A9" s="39" t="s">
        <v>18</v>
      </c>
      <c r="B9" s="32">
        <f>B10+B11+B12+B13</f>
        <v>2565.2600000000002</v>
      </c>
      <c r="C9" s="32">
        <f t="shared" ref="C9:M9" si="3">C10+C11+C12+C13</f>
        <v>2589.64</v>
      </c>
      <c r="D9" s="32">
        <f t="shared" si="3"/>
        <v>5530.21</v>
      </c>
      <c r="E9" s="32">
        <f t="shared" si="3"/>
        <v>694.02</v>
      </c>
      <c r="F9" s="32">
        <f t="shared" si="3"/>
        <v>694.02</v>
      </c>
      <c r="G9" s="32">
        <f t="shared" si="3"/>
        <v>0</v>
      </c>
      <c r="H9" s="32">
        <f t="shared" si="3"/>
        <v>1944.84</v>
      </c>
      <c r="I9" s="32">
        <f t="shared" si="3"/>
        <v>5332.63</v>
      </c>
      <c r="J9" s="32">
        <f t="shared" si="3"/>
        <v>0</v>
      </c>
      <c r="K9" s="32">
        <f t="shared" si="3"/>
        <v>1249.6600000000001</v>
      </c>
      <c r="L9" s="32">
        <f t="shared" si="3"/>
        <v>3722.79</v>
      </c>
      <c r="M9" s="32">
        <f t="shared" si="3"/>
        <v>3573.87</v>
      </c>
      <c r="N9" s="32">
        <f t="shared" si="2"/>
        <v>27896.940000000002</v>
      </c>
    </row>
    <row r="10" spans="1:14" ht="40.5" customHeight="1">
      <c r="A10" s="38" t="s">
        <v>19</v>
      </c>
      <c r="B10" s="33"/>
      <c r="C10" s="33"/>
      <c r="D10" s="33"/>
      <c r="E10" s="33"/>
      <c r="F10" s="33"/>
      <c r="G10" s="33"/>
      <c r="H10" s="33">
        <v>391.05</v>
      </c>
      <c r="I10" s="33">
        <v>2351.94</v>
      </c>
      <c r="J10" s="33"/>
      <c r="K10" s="33"/>
      <c r="L10" s="33"/>
      <c r="M10" s="33">
        <v>851.96</v>
      </c>
      <c r="N10" s="32">
        <f t="shared" si="2"/>
        <v>3594.9500000000003</v>
      </c>
    </row>
    <row r="11" spans="1:14" ht="45.75" customHeight="1">
      <c r="A11" s="38" t="s">
        <v>20</v>
      </c>
      <c r="B11" s="34"/>
      <c r="C11" s="33"/>
      <c r="D11" s="33">
        <v>5012.28</v>
      </c>
      <c r="E11" s="33"/>
      <c r="F11" s="33"/>
      <c r="G11" s="33"/>
      <c r="H11" s="33"/>
      <c r="I11" s="33"/>
      <c r="J11" s="33"/>
      <c r="K11" s="33"/>
      <c r="L11" s="33">
        <v>3331.74</v>
      </c>
      <c r="M11" s="33">
        <v>2721.91</v>
      </c>
      <c r="N11" s="32">
        <f t="shared" si="2"/>
        <v>11065.93</v>
      </c>
    </row>
    <row r="12" spans="1:14" ht="45.75" customHeight="1">
      <c r="A12" s="48" t="s">
        <v>31</v>
      </c>
      <c r="B12" s="34">
        <v>835.38</v>
      </c>
      <c r="C12" s="33"/>
      <c r="D12" s="33"/>
      <c r="E12" s="33"/>
      <c r="F12" s="33"/>
      <c r="G12" s="33"/>
      <c r="H12" s="33"/>
      <c r="I12" s="33">
        <v>391.05</v>
      </c>
      <c r="J12" s="33"/>
      <c r="K12" s="33">
        <v>1249.6600000000001</v>
      </c>
      <c r="L12" s="33">
        <v>391.05</v>
      </c>
      <c r="M12" s="33"/>
      <c r="N12" s="32">
        <f t="shared" si="2"/>
        <v>2867.1400000000003</v>
      </c>
    </row>
    <row r="13" spans="1:14" ht="21.75" customHeight="1">
      <c r="A13" s="38" t="s">
        <v>21</v>
      </c>
      <c r="B13" s="33">
        <v>1729.88</v>
      </c>
      <c r="C13" s="33">
        <v>2589.64</v>
      </c>
      <c r="D13" s="33">
        <v>517.92999999999995</v>
      </c>
      <c r="E13" s="33">
        <v>694.02</v>
      </c>
      <c r="F13" s="33">
        <v>694.02</v>
      </c>
      <c r="G13" s="33"/>
      <c r="H13" s="33">
        <v>1553.79</v>
      </c>
      <c r="I13" s="33">
        <v>2589.64</v>
      </c>
      <c r="J13" s="33"/>
      <c r="K13" s="33"/>
      <c r="L13" s="33"/>
      <c r="M13" s="33"/>
      <c r="N13" s="33">
        <f t="shared" si="2"/>
        <v>10368.920000000002</v>
      </c>
    </row>
    <row r="14" spans="1:14" ht="23.25" customHeight="1">
      <c r="A14" s="39" t="s">
        <v>22</v>
      </c>
      <c r="B14" s="32">
        <f>B15+B16+B17</f>
        <v>0</v>
      </c>
      <c r="C14" s="32">
        <f t="shared" ref="C14:M14" si="4">C15+C16+C17</f>
        <v>0</v>
      </c>
      <c r="D14" s="32">
        <f t="shared" si="4"/>
        <v>0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6227.57</v>
      </c>
      <c r="L14" s="32">
        <f t="shared" si="4"/>
        <v>0</v>
      </c>
      <c r="M14" s="32">
        <f t="shared" si="4"/>
        <v>0</v>
      </c>
      <c r="N14" s="32">
        <f t="shared" si="2"/>
        <v>6227.57</v>
      </c>
    </row>
    <row r="15" spans="1:14" ht="42" customHeight="1">
      <c r="A15" s="38" t="s">
        <v>23</v>
      </c>
      <c r="B15" s="33"/>
      <c r="C15" s="33"/>
      <c r="D15" s="33"/>
      <c r="E15" s="33"/>
      <c r="F15" s="33"/>
      <c r="G15" s="33"/>
      <c r="H15" s="33"/>
      <c r="I15" s="33"/>
      <c r="J15" s="33"/>
      <c r="K15" s="33">
        <v>6227.57</v>
      </c>
      <c r="L15" s="33"/>
      <c r="M15" s="33"/>
      <c r="N15" s="33">
        <f t="shared" si="2"/>
        <v>6227.57</v>
      </c>
    </row>
    <row r="16" spans="1:14" ht="40.5" customHeight="1">
      <c r="A16" s="38" t="s">
        <v>24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>
        <f t="shared" si="2"/>
        <v>0</v>
      </c>
    </row>
    <row r="17" spans="1:14" ht="40.5" customHeight="1">
      <c r="A17" s="48" t="s">
        <v>32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>
        <f t="shared" si="2"/>
        <v>0</v>
      </c>
    </row>
    <row r="18" spans="1:14" ht="40.5" customHeight="1">
      <c r="A18" s="61" t="s">
        <v>50</v>
      </c>
      <c r="B18" s="33"/>
      <c r="C18" s="33"/>
      <c r="D18" s="33"/>
      <c r="E18" s="33"/>
      <c r="F18" s="33"/>
      <c r="G18" s="33"/>
      <c r="H18" s="33">
        <v>355.5</v>
      </c>
      <c r="I18" s="33"/>
      <c r="J18" s="33"/>
      <c r="K18" s="33"/>
      <c r="L18" s="33"/>
      <c r="M18" s="33"/>
      <c r="N18" s="33">
        <f t="shared" si="2"/>
        <v>355.5</v>
      </c>
    </row>
    <row r="19" spans="1:14" ht="40.5" customHeight="1">
      <c r="A19" s="39" t="s">
        <v>53</v>
      </c>
      <c r="B19" s="32">
        <f>B20+B21+B22</f>
        <v>13294.45</v>
      </c>
      <c r="C19" s="32">
        <f>C20+C21+C22</f>
        <v>5935.64</v>
      </c>
      <c r="D19" s="32">
        <f t="shared" ref="D19:N19" si="5">D20+D21+D22</f>
        <v>6127.71</v>
      </c>
      <c r="E19" s="32">
        <f t="shared" si="5"/>
        <v>4555.7800000000007</v>
      </c>
      <c r="F19" s="32">
        <f t="shared" si="5"/>
        <v>9550.58</v>
      </c>
      <c r="G19" s="32">
        <f t="shared" si="5"/>
        <v>4604.59</v>
      </c>
      <c r="H19" s="32">
        <f t="shared" si="5"/>
        <v>7404.02</v>
      </c>
      <c r="I19" s="32">
        <f t="shared" si="5"/>
        <v>9257.01</v>
      </c>
      <c r="J19" s="32">
        <f t="shared" si="5"/>
        <v>3114.92</v>
      </c>
      <c r="K19" s="32">
        <f t="shared" si="5"/>
        <v>3789.62</v>
      </c>
      <c r="L19" s="32">
        <f t="shared" si="5"/>
        <v>5072.42</v>
      </c>
      <c r="M19" s="32">
        <f t="shared" si="5"/>
        <v>7453.22</v>
      </c>
      <c r="N19" s="32">
        <f t="shared" si="5"/>
        <v>80159.960000000006</v>
      </c>
    </row>
    <row r="20" spans="1:14" ht="40.5" customHeight="1">
      <c r="A20" s="38" t="s">
        <v>54</v>
      </c>
      <c r="B20" s="33">
        <v>6352.09</v>
      </c>
      <c r="C20" s="33">
        <v>5320.68</v>
      </c>
      <c r="D20" s="33">
        <v>2513.69</v>
      </c>
      <c r="E20" s="33">
        <v>3387.54</v>
      </c>
      <c r="F20" s="33">
        <v>3387.54</v>
      </c>
      <c r="G20" s="33">
        <v>3793.56</v>
      </c>
      <c r="H20" s="33">
        <v>4755</v>
      </c>
      <c r="I20" s="33">
        <v>4755</v>
      </c>
      <c r="J20" s="33">
        <v>2047.5</v>
      </c>
      <c r="K20" s="33">
        <v>555</v>
      </c>
      <c r="L20" s="33">
        <v>1005</v>
      </c>
      <c r="M20" s="33">
        <v>2025</v>
      </c>
      <c r="N20" s="32">
        <f t="shared" ref="N20:N23" si="6">SUM(B20:M20)</f>
        <v>39897.600000000006</v>
      </c>
    </row>
    <row r="21" spans="1:14" ht="40.5" customHeight="1">
      <c r="A21" s="38" t="s">
        <v>55</v>
      </c>
      <c r="B21" s="34">
        <v>1144.22</v>
      </c>
      <c r="C21" s="33">
        <v>1144.22</v>
      </c>
      <c r="D21" s="33">
        <v>1144.22</v>
      </c>
      <c r="E21" s="33">
        <v>1144.22</v>
      </c>
      <c r="F21" s="33">
        <v>1144.22</v>
      </c>
      <c r="G21" s="33">
        <v>1144.22</v>
      </c>
      <c r="H21" s="33">
        <v>1144.22</v>
      </c>
      <c r="I21" s="33">
        <v>1144.22</v>
      </c>
      <c r="J21" s="33">
        <v>1144.22</v>
      </c>
      <c r="K21" s="33">
        <v>1144.22</v>
      </c>
      <c r="L21" s="33">
        <v>1144.22</v>
      </c>
      <c r="M21" s="33">
        <v>1144.22</v>
      </c>
      <c r="N21" s="32">
        <f t="shared" si="6"/>
        <v>13730.639999999998</v>
      </c>
    </row>
    <row r="22" spans="1:14" ht="40.5" customHeight="1">
      <c r="A22" s="48" t="s">
        <v>56</v>
      </c>
      <c r="B22" s="34">
        <v>5798.14</v>
      </c>
      <c r="C22" s="33">
        <v>-529.26</v>
      </c>
      <c r="D22" s="33">
        <v>2469.8000000000002</v>
      </c>
      <c r="E22" s="33">
        <v>24.02</v>
      </c>
      <c r="F22" s="33">
        <v>5018.82</v>
      </c>
      <c r="G22" s="33">
        <v>-333.19</v>
      </c>
      <c r="H22" s="33">
        <v>1504.8</v>
      </c>
      <c r="I22" s="33">
        <v>3357.79</v>
      </c>
      <c r="J22" s="33">
        <v>-76.8</v>
      </c>
      <c r="K22" s="33">
        <v>2090.4</v>
      </c>
      <c r="L22" s="33">
        <v>2923.2</v>
      </c>
      <c r="M22" s="33">
        <v>4284</v>
      </c>
      <c r="N22" s="32">
        <f t="shared" si="6"/>
        <v>26531.72</v>
      </c>
    </row>
    <row r="23" spans="1:14" ht="40.5" customHeight="1">
      <c r="A23" s="61" t="s">
        <v>57</v>
      </c>
      <c r="B23" s="63">
        <v>2349.06</v>
      </c>
      <c r="C23" s="32">
        <v>2349.06</v>
      </c>
      <c r="D23" s="32">
        <v>2349.06</v>
      </c>
      <c r="E23" s="32">
        <v>2349.06</v>
      </c>
      <c r="F23" s="32">
        <v>2349.06</v>
      </c>
      <c r="G23" s="32">
        <v>2349.06</v>
      </c>
      <c r="H23" s="32"/>
      <c r="I23" s="32"/>
      <c r="J23" s="32"/>
      <c r="K23" s="32"/>
      <c r="L23" s="32"/>
      <c r="M23" s="32"/>
      <c r="N23" s="32">
        <f t="shared" si="6"/>
        <v>14094.359999999999</v>
      </c>
    </row>
    <row r="24" spans="1:14" ht="39.75" customHeight="1">
      <c r="A24" s="39" t="s">
        <v>58</v>
      </c>
      <c r="B24" s="32">
        <v>3245.17</v>
      </c>
      <c r="C24" s="32">
        <v>3285.21</v>
      </c>
      <c r="D24" s="32">
        <v>3386.46</v>
      </c>
      <c r="E24" s="32">
        <v>3386.46</v>
      </c>
      <c r="F24" s="32">
        <v>3386.46</v>
      </c>
      <c r="G24" s="32">
        <v>3327.56</v>
      </c>
      <c r="H24" s="32">
        <v>3327.56</v>
      </c>
      <c r="I24" s="32">
        <v>3327.56</v>
      </c>
      <c r="J24" s="32">
        <v>3327.56</v>
      </c>
      <c r="K24" s="32">
        <v>3327.56</v>
      </c>
      <c r="L24" s="32">
        <v>3327.56</v>
      </c>
      <c r="M24" s="32">
        <v>3327.56</v>
      </c>
      <c r="N24" s="32">
        <f t="shared" si="2"/>
        <v>39982.68</v>
      </c>
    </row>
    <row r="25" spans="1:14" ht="22.5" customHeight="1">
      <c r="A25" s="39" t="s">
        <v>25</v>
      </c>
      <c r="B25" s="32">
        <f t="shared" ref="B25:M25" si="7">B4+B9+B14+B24+B18+B19+B23</f>
        <v>29520.820000000003</v>
      </c>
      <c r="C25" s="32">
        <f t="shared" si="7"/>
        <v>22276.71</v>
      </c>
      <c r="D25" s="32">
        <f t="shared" si="7"/>
        <v>25695.079999999998</v>
      </c>
      <c r="E25" s="32">
        <f t="shared" si="7"/>
        <v>19062.77</v>
      </c>
      <c r="F25" s="32">
        <f t="shared" si="7"/>
        <v>23975.320000000003</v>
      </c>
      <c r="G25" s="32">
        <f t="shared" si="7"/>
        <v>17966.34</v>
      </c>
      <c r="H25" s="32">
        <f t="shared" si="7"/>
        <v>20717.05</v>
      </c>
      <c r="I25" s="32">
        <f t="shared" si="7"/>
        <v>25602.329999999998</v>
      </c>
      <c r="J25" s="32">
        <f t="shared" si="7"/>
        <v>14127.609999999999</v>
      </c>
      <c r="K25" s="32">
        <f t="shared" si="7"/>
        <v>22279.539999999997</v>
      </c>
      <c r="L25" s="65">
        <f t="shared" si="7"/>
        <v>19807.899999999998</v>
      </c>
      <c r="M25" s="32">
        <f t="shared" si="7"/>
        <v>22039.78</v>
      </c>
      <c r="N25" s="32">
        <f>N4+N9+N14+N24+N18+N19+N23</f>
        <v>263071.25</v>
      </c>
    </row>
    <row r="26" spans="1:14" ht="15.75">
      <c r="A26" s="71" t="s">
        <v>59</v>
      </c>
      <c r="B26" s="71"/>
      <c r="C26" s="71"/>
      <c r="D26" s="40"/>
      <c r="E26" s="40"/>
      <c r="F26" s="40"/>
      <c r="G26" s="40"/>
      <c r="H26" s="40"/>
      <c r="I26" s="40"/>
      <c r="J26" s="40"/>
      <c r="K26" s="40"/>
      <c r="L26" s="72" t="s">
        <v>29</v>
      </c>
      <c r="M26" s="72"/>
      <c r="N26" s="72"/>
    </row>
    <row r="27" spans="1:14" ht="15.75">
      <c r="A27" s="41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5.75">
      <c r="A28" s="71" t="s">
        <v>27</v>
      </c>
      <c r="B28" s="71"/>
      <c r="C28" s="71"/>
      <c r="D28" s="40"/>
      <c r="E28" s="40"/>
      <c r="F28" s="40"/>
      <c r="G28" s="40"/>
      <c r="H28" s="40"/>
      <c r="I28" s="40"/>
      <c r="J28" s="40"/>
      <c r="K28" s="40"/>
      <c r="L28" s="72" t="s">
        <v>34</v>
      </c>
      <c r="M28" s="72"/>
      <c r="N28" s="72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D6" sqref="D6"/>
    </sheetView>
  </sheetViews>
  <sheetFormatPr defaultRowHeight="15"/>
  <cols>
    <col min="1" max="1" width="5.28515625" customWidth="1"/>
    <col min="2" max="2" width="54" customWidth="1"/>
    <col min="3" max="3" width="11" customWidth="1"/>
    <col min="4" max="4" width="10.7109375" customWidth="1"/>
  </cols>
  <sheetData>
    <row r="1" spans="1:4" ht="15.75">
      <c r="A1" s="1"/>
      <c r="B1" s="66" t="s">
        <v>60</v>
      </c>
      <c r="C1" s="66"/>
      <c r="D1" s="66"/>
    </row>
    <row r="2" spans="1:4" ht="15.75">
      <c r="A2" s="6"/>
      <c r="B2" s="69" t="s">
        <v>30</v>
      </c>
      <c r="C2" s="69"/>
      <c r="D2" s="69"/>
    </row>
    <row r="3" spans="1:4" ht="15.75">
      <c r="A3" s="6"/>
      <c r="B3" s="66" t="s">
        <v>49</v>
      </c>
      <c r="C3" s="66"/>
      <c r="D3" s="66"/>
    </row>
    <row r="4" spans="1:4" ht="30">
      <c r="A4" s="42"/>
      <c r="B4" s="49" t="s">
        <v>0</v>
      </c>
      <c r="C4" s="42" t="s">
        <v>1</v>
      </c>
      <c r="D4" s="42" t="s">
        <v>26</v>
      </c>
    </row>
    <row r="5" spans="1:4">
      <c r="A5" s="3"/>
      <c r="B5" s="3" t="s">
        <v>10</v>
      </c>
      <c r="C5" s="3"/>
      <c r="D5" s="3"/>
    </row>
    <row r="6" spans="1:4" ht="30">
      <c r="A6" s="42">
        <v>1</v>
      </c>
      <c r="B6" s="13" t="s">
        <v>66</v>
      </c>
      <c r="C6" s="56">
        <v>355.5</v>
      </c>
      <c r="D6" s="3">
        <v>355.5</v>
      </c>
    </row>
    <row r="7" spans="1:4">
      <c r="A7" s="45"/>
      <c r="B7" s="45"/>
      <c r="C7" s="50"/>
      <c r="D7" s="14"/>
    </row>
    <row r="8" spans="1:4">
      <c r="A8" s="45"/>
      <c r="B8" s="42"/>
      <c r="C8" s="50"/>
      <c r="D8" s="51"/>
    </row>
    <row r="9" spans="1:4">
      <c r="A9" s="52"/>
      <c r="B9" s="44"/>
      <c r="C9" s="14"/>
      <c r="D9" s="14"/>
    </row>
    <row r="10" spans="1:4">
      <c r="A10" s="53"/>
      <c r="B10" s="23"/>
      <c r="C10" s="54"/>
      <c r="D10" s="55"/>
    </row>
    <row r="11" spans="1:4">
      <c r="A11" s="45"/>
      <c r="B11" s="42"/>
      <c r="C11" s="45"/>
      <c r="D11" s="45"/>
    </row>
    <row r="12" spans="1:4">
      <c r="A12" s="45"/>
      <c r="B12" s="45"/>
      <c r="C12" s="45"/>
      <c r="D12" s="45"/>
    </row>
    <row r="13" spans="1:4">
      <c r="A13" s="45"/>
      <c r="B13" s="45"/>
      <c r="C13" s="45"/>
      <c r="D13" s="45"/>
    </row>
    <row r="14" spans="1:4">
      <c r="A14" s="45"/>
      <c r="B14" s="14"/>
      <c r="C14" s="14"/>
      <c r="D14" s="14"/>
    </row>
    <row r="15" spans="1:4">
      <c r="A15" s="45"/>
      <c r="B15" s="14"/>
      <c r="C15" s="45"/>
      <c r="D15" s="45"/>
    </row>
    <row r="16" spans="1:4">
      <c r="A16" s="45"/>
      <c r="B16" s="47"/>
      <c r="C16" s="45"/>
      <c r="D16" s="45"/>
    </row>
    <row r="17" spans="1:4">
      <c r="A17" s="45"/>
      <c r="B17" s="45"/>
      <c r="C17" s="45"/>
      <c r="D17" s="45"/>
    </row>
    <row r="18" spans="1:4">
      <c r="A18" s="45"/>
      <c r="B18" s="14"/>
      <c r="C18" s="14"/>
      <c r="D18" s="14"/>
    </row>
    <row r="19" spans="1:4">
      <c r="A19" s="45"/>
      <c r="B19" s="14"/>
      <c r="C19" s="45"/>
      <c r="D19" s="45"/>
    </row>
    <row r="20" spans="1:4">
      <c r="A20" s="45"/>
      <c r="B20" s="28"/>
      <c r="C20" s="45"/>
      <c r="D20" s="45"/>
    </row>
    <row r="21" spans="1:4">
      <c r="A21" s="45"/>
      <c r="B21" s="42"/>
      <c r="C21" s="45"/>
      <c r="D21" s="45"/>
    </row>
    <row r="22" spans="1:4">
      <c r="A22" s="45"/>
      <c r="B22" s="14"/>
      <c r="C22" s="14"/>
      <c r="D22" s="14"/>
    </row>
    <row r="23" spans="1:4">
      <c r="A23" s="45"/>
      <c r="B23" s="27"/>
      <c r="C23" s="45"/>
      <c r="D23" s="45"/>
    </row>
    <row r="24" spans="1:4">
      <c r="A24" s="45"/>
      <c r="B24" s="28"/>
      <c r="C24" s="45"/>
      <c r="D24" s="45"/>
    </row>
    <row r="25" spans="1:4">
      <c r="A25" s="45"/>
      <c r="B25" s="42"/>
      <c r="C25" s="45"/>
      <c r="D25" s="14"/>
    </row>
    <row r="26" spans="1:4">
      <c r="A26" s="45"/>
      <c r="B26" s="27"/>
      <c r="C26" s="14"/>
      <c r="D26" s="14"/>
    </row>
    <row r="27" spans="1:4">
      <c r="A27" s="45"/>
      <c r="B27" s="29"/>
      <c r="C27" s="45"/>
      <c r="D27" s="45"/>
    </row>
    <row r="28" spans="1:4">
      <c r="A28" s="45"/>
      <c r="B28" s="27"/>
      <c r="C28" s="14"/>
      <c r="D28" s="14"/>
    </row>
    <row r="29" spans="1:4">
      <c r="A29" s="15"/>
      <c r="B29" s="27"/>
      <c r="C29" s="15"/>
      <c r="D29" s="15"/>
    </row>
    <row r="30" spans="1:4">
      <c r="A30" s="15"/>
      <c r="B30" s="36"/>
      <c r="C30" s="15"/>
      <c r="D30" s="15"/>
    </row>
    <row r="31" spans="1:4">
      <c r="A31" s="15"/>
      <c r="B31" s="27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заявл</vt:lpstr>
      <vt:lpstr>Лиц. счет. Св. расчет</vt:lpstr>
      <vt:lpstr>Допол.работы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Amin</cp:lastModifiedBy>
  <cp:lastPrinted>2016-01-28T04:11:26Z</cp:lastPrinted>
  <dcterms:created xsi:type="dcterms:W3CDTF">2011-07-25T05:21:17Z</dcterms:created>
  <dcterms:modified xsi:type="dcterms:W3CDTF">2020-02-03T03:46:10Z</dcterms:modified>
</cp:coreProperties>
</file>