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24519"/>
</workbook>
</file>

<file path=xl/calcChain.xml><?xml version="1.0" encoding="utf-8"?>
<calcChain xmlns="http://schemas.openxmlformats.org/spreadsheetml/2006/main">
  <c r="D28" i="6"/>
  <c r="D51" i="1"/>
  <c r="C51"/>
  <c r="C37" i="2"/>
  <c r="C10" i="4"/>
  <c r="D10" i="3"/>
  <c r="D14" i="9"/>
  <c r="D46" i="1"/>
  <c r="C46"/>
  <c r="C31" i="2"/>
  <c r="D26" i="6"/>
  <c r="D39" i="1"/>
  <c r="C39"/>
  <c r="C26" i="2"/>
  <c r="D24" i="6"/>
  <c r="D35" i="1"/>
  <c r="C35"/>
  <c r="C21" i="2"/>
  <c r="D12" i="9"/>
  <c r="C12"/>
  <c r="C8" i="3"/>
  <c r="D22" i="6"/>
  <c r="C22"/>
  <c r="C31" i="1"/>
  <c r="D16" i="6"/>
  <c r="C16"/>
  <c r="C25" i="1"/>
  <c r="D12" i="6"/>
  <c r="C8" i="9"/>
  <c r="C19" i="1"/>
  <c r="D8" i="2"/>
  <c r="D10" s="1"/>
  <c r="D21" s="1"/>
  <c r="D26" s="1"/>
  <c r="D31" s="1"/>
  <c r="D37" s="1"/>
  <c r="D10" i="6"/>
  <c r="C10"/>
  <c r="D10" i="1"/>
  <c r="D12" s="1"/>
  <c r="D14" s="1"/>
  <c r="D19" s="1"/>
  <c r="D21" s="1"/>
  <c r="D25" s="1"/>
  <c r="C8"/>
  <c r="N24" i="5"/>
  <c r="N23"/>
  <c r="N22"/>
  <c r="N21"/>
  <c r="M20"/>
  <c r="L20"/>
  <c r="K20"/>
  <c r="J20"/>
  <c r="I20"/>
  <c r="H20"/>
  <c r="G20"/>
  <c r="F20"/>
  <c r="E20"/>
  <c r="D20"/>
  <c r="C20"/>
  <c r="B20"/>
  <c r="N19"/>
  <c r="N18"/>
  <c r="N8"/>
  <c r="N13"/>
  <c r="N12"/>
  <c r="M9"/>
  <c r="L9"/>
  <c r="K9"/>
  <c r="J9"/>
  <c r="I9"/>
  <c r="H9"/>
  <c r="G9"/>
  <c r="F9"/>
  <c r="E9"/>
  <c r="D9"/>
  <c r="C9"/>
  <c r="B9"/>
  <c r="M15"/>
  <c r="L15"/>
  <c r="K15"/>
  <c r="J15"/>
  <c r="I15"/>
  <c r="H15"/>
  <c r="G15"/>
  <c r="F15"/>
  <c r="E15"/>
  <c r="D15"/>
  <c r="C15"/>
  <c r="M4"/>
  <c r="L4"/>
  <c r="K4"/>
  <c r="J4"/>
  <c r="I4"/>
  <c r="H4"/>
  <c r="G4"/>
  <c r="F4"/>
  <c r="E4"/>
  <c r="D4"/>
  <c r="C4"/>
  <c r="B4"/>
  <c r="B15"/>
  <c r="D31" i="1" l="1"/>
  <c r="L26" i="5"/>
  <c r="J26"/>
  <c r="B26"/>
  <c r="H26"/>
  <c r="G26"/>
  <c r="F26"/>
  <c r="K26"/>
  <c r="I26"/>
  <c r="M26"/>
  <c r="E26"/>
  <c r="D26"/>
  <c r="N20"/>
  <c r="C26"/>
  <c r="N7"/>
  <c r="N25"/>
  <c r="N14"/>
  <c r="N6"/>
  <c r="N5"/>
  <c r="N4" l="1"/>
  <c r="N11" l="1"/>
  <c r="N10"/>
  <c r="N16" l="1"/>
  <c r="N17"/>
  <c r="N15"/>
  <c r="N9" l="1"/>
  <c r="N26" s="1"/>
</calcChain>
</file>

<file path=xl/sharedStrings.xml><?xml version="1.0" encoding="utf-8"?>
<sst xmlns="http://schemas.openxmlformats.org/spreadsheetml/2006/main" count="222" uniqueCount="124">
  <si>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</si>
  <si>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</si>
  <si>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</si>
  <si>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</si>
  <si>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</si>
  <si>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</si>
  <si>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</si>
  <si>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</si>
  <si>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</si>
  <si>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</si>
  <si>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</si>
  <si>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</si>
  <si>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</si>
  <si>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</si>
  <si>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</si>
  <si>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</si>
  <si>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</si>
  <si>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</si>
  <si>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</si>
  <si>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</si>
  <si>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</si>
  <si>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</si>
  <si>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</si>
  <si>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</si>
  <si>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</si>
  <si>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</si>
  <si>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</si>
  <si>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</si>
  <si>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</si>
  <si>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</si>
  <si>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</si>
  <si>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</si>
  <si>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</si>
  <si>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</si>
  <si>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</si>
  <si>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</si>
  <si>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</si>
  <si>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</si>
  <si>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</si>
  <si>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</si>
  <si>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</si>
  <si>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</si>
  <si>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</si>
  <si>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</si>
  <si>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</si>
  <si>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</si>
  <si>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</si>
  <si>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</si>
  <si>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</si>
  <si>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</si>
  <si>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</si>
  <si>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</si>
  <si>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</si>
  <si>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 :</t>
  </si>
  <si>
    <t>ХВС</t>
  </si>
  <si>
    <t>ГВС</t>
  </si>
  <si>
    <t>Эл.энергия</t>
  </si>
  <si>
    <t>6.ТБО</t>
  </si>
  <si>
    <t>7. Расходы по содержанию УК</t>
  </si>
  <si>
    <t>Сосновая,52</t>
  </si>
  <si>
    <t>Техобслуживание и снятие показаний общедомового теплосчетчика</t>
  </si>
  <si>
    <t>Лицевой счёт  2018г</t>
  </si>
  <si>
    <t>Лицевой счёт 2018г</t>
  </si>
  <si>
    <t>Лицевой счет. Сводный расчет  2018г</t>
  </si>
  <si>
    <t>Кв.№78.Замена запорной арматуры на конвекторе</t>
  </si>
  <si>
    <t>Итого:</t>
  </si>
  <si>
    <t>Под.№2.Замена предохранителей, эл.ламп</t>
  </si>
  <si>
    <t>Уборка снега с под.козырьков</t>
  </si>
  <si>
    <t>Плановый осмотр конструктивных элементов дома, осмотр инженерных коммуникаций</t>
  </si>
  <si>
    <t>Отключение подъездного отопления</t>
  </si>
  <si>
    <t>Отключение отопления</t>
  </si>
  <si>
    <t>Придомовая территория.Окраска мусорных контейнеров</t>
  </si>
  <si>
    <t>Известковая окраска бордюр</t>
  </si>
  <si>
    <t>Квартира №81.Ревизия автомата</t>
  </si>
  <si>
    <t>Установка дренажного насоса в подвале №1, настройка таймера уличного освещения</t>
  </si>
  <si>
    <t>Под.№1,2.ТО эл.освещения, замена эл.ламп</t>
  </si>
  <si>
    <t>Под.№1.Замена м/схемы, эл.ламп</t>
  </si>
  <si>
    <t>Установка дренажного насоса в подвале №2</t>
  </si>
  <si>
    <t>Установка емкости под дренажный насос</t>
  </si>
  <si>
    <t>Подвал.Земляные работы для установка бочки для дренажного насоса</t>
  </si>
  <si>
    <t>Под.№2.Замена эл.ламп, предохранителей, вытомата в ВРУ</t>
  </si>
  <si>
    <t>Под.№2.Замена предохранителя и  эл.лампы</t>
  </si>
  <si>
    <t>Под.№".Замена предохранителя</t>
  </si>
  <si>
    <t>Подъезды №1,2.Замена предохранителя и эл.ламп</t>
  </si>
  <si>
    <t>Отсыпка щебнем провалов возле шахт лифта</t>
  </si>
  <si>
    <t>Под.№1.Замена входной двери в подъезд</t>
  </si>
  <si>
    <t>Установка и наладка подъездных домофонов</t>
  </si>
  <si>
    <t>Установка лавок у подъездов</t>
  </si>
  <si>
    <t>Стоимость лавочек -2шт</t>
  </si>
  <si>
    <t>Под.№1.Герметизация входной двери монтажной пеной</t>
  </si>
  <si>
    <t xml:space="preserve">Подъезды.Установка табличек </t>
  </si>
  <si>
    <t>Таблички с номерами квартир 2шт</t>
  </si>
  <si>
    <t>Таблички "Правила пользования лифтом" -2шт</t>
  </si>
  <si>
    <t>Техническое обслуживание домофонов</t>
  </si>
  <si>
    <t>Под.№1.Замена дверного доводчика</t>
  </si>
  <si>
    <t>Демонтаж, монтаж оконных створок 4шт</t>
  </si>
  <si>
    <t>Установка поворотных петель 8шт</t>
  </si>
  <si>
    <t>Установка ограничителя створки 4шт</t>
  </si>
  <si>
    <t>Устройство врезки для набора воды</t>
  </si>
  <si>
    <t>Под.№1,2 Замена м/схем  и  эл.ламп</t>
  </si>
  <si>
    <t>Техническое обслуживание домофона</t>
  </si>
  <si>
    <t>Под.№1.Ремонтные работы вокруг входной двери</t>
  </si>
  <si>
    <t>Осмотр чердаков и подвалов</t>
  </si>
  <si>
    <t>Вывод ХВС для уборки</t>
  </si>
  <si>
    <t>Под.№1.Ревизия светильника, замена эл.лампы</t>
  </si>
  <si>
    <t>Под.№1.Регулировка эл.магнитного замка (октябрь)</t>
  </si>
  <si>
    <t>Переданы материалы (оконные ручки) жителям кв.№52</t>
  </si>
  <si>
    <t>Кв.№38.Снятие водосчетчика с трубопровода отопления</t>
  </si>
  <si>
    <t>Кв.№42.Снятие водосчетчика с трубопровода отопления</t>
  </si>
  <si>
    <t>Кв.№68.Снятие водосчетчика с трубопровода отопления</t>
  </si>
  <si>
    <t>Кв.№60.Снятие водосчетчика с трубопровода отопления</t>
  </si>
  <si>
    <t>Приобретение новогодней гирлянды</t>
  </si>
  <si>
    <t>Под.№2.Замена дверного блока</t>
  </si>
  <si>
    <t>Кв.№54.Замена приборов отопления</t>
  </si>
  <si>
    <t>Кв.№9.Замена приборов отопления</t>
  </si>
  <si>
    <t>Кв.№31.Замена приборов отопления</t>
  </si>
  <si>
    <t>Кв.№42.Замена приборов отопления</t>
  </si>
  <si>
    <t>Кв.№8,14,31.Ремонт окон 7шт</t>
  </si>
  <si>
    <t>Под.№2.Замена доводчиков входных и тамбурных дверей</t>
  </si>
  <si>
    <t>Под.№1.Установка доводчиков</t>
  </si>
  <si>
    <t>Кв.№25.Обследование стояка отопления</t>
  </si>
  <si>
    <t>Кв.№34.Переустановка водосчетчиков</t>
  </si>
  <si>
    <t>Квартира №21.Обследование эл.проводки</t>
  </si>
  <si>
    <t>Директор ООО УК "Аркада"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</si>
</sst>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1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3" xfId="0" applyFont="1" applyBorder="1"/>
    <xf numFmtId="0" fontId="0" fillId="0" borderId="4" xfId="0" applyFont="1" applyBorder="1"/>
    <xf numFmtId="0" fontId="1" fillId="0" borderId="7" xfId="0" applyFont="1" applyBorder="1"/>
    <xf numFmtId="2" fontId="1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2" fontId="0" fillId="0" borderId="2" xfId="0" applyNumberFormat="1" applyBorder="1"/>
    <xf numFmtId="2" fontId="6" fillId="0" borderId="1" xfId="0" applyNumberFormat="1" applyFont="1" applyBorder="1"/>
    <xf numFmtId="0" fontId="0" fillId="0" borderId="6" xfId="0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opLeftCell="A29" workbookViewId="0">
      <selection activeCell="D52" sqref="D52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>
      <c r="A1" s="1"/>
      <c r="B1" s="73" t="s">
        <v>61</v>
      </c>
      <c r="C1" s="73"/>
      <c r="D1" s="73"/>
      <c r="E1" s="7"/>
      <c r="F1" s="7"/>
      <c r="G1" s="7"/>
      <c r="H1" s="7"/>
    </row>
    <row r="2" spans="1:8" ht="15.95" customHeight="1">
      <c r="A2" s="1"/>
      <c r="B2" s="2" t="s">
        <v>59</v>
      </c>
      <c r="C2" s="39"/>
      <c r="D2" s="39"/>
      <c r="E2" s="1"/>
      <c r="F2" s="1"/>
      <c r="G2" s="1"/>
      <c r="H2" s="1"/>
    </row>
    <row r="3" spans="1:8" ht="15.95" customHeight="1">
      <c r="A3" s="1"/>
      <c r="B3" s="72" t="s">
        <v>4</v>
      </c>
      <c r="C3" s="72"/>
      <c r="D3" s="72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>
      <c r="A5" s="8"/>
      <c r="B5" s="3" t="s">
        <v>2</v>
      </c>
      <c r="C5" s="8"/>
      <c r="D5" s="8"/>
      <c r="E5" s="1"/>
      <c r="F5" s="1"/>
      <c r="G5" s="1"/>
      <c r="H5" s="1"/>
    </row>
    <row r="6" spans="1:8" ht="27" customHeight="1">
      <c r="A6" s="13">
        <v>1</v>
      </c>
      <c r="B6" s="13" t="s">
        <v>60</v>
      </c>
      <c r="C6" s="13">
        <v>787.04</v>
      </c>
      <c r="D6" s="3"/>
      <c r="E6" s="6"/>
      <c r="F6" s="1"/>
    </row>
    <row r="7" spans="1:8" ht="30">
      <c r="A7" s="40">
        <v>2</v>
      </c>
      <c r="B7" s="40" t="s">
        <v>64</v>
      </c>
      <c r="C7" s="40">
        <v>459.43</v>
      </c>
      <c r="D7" s="3"/>
      <c r="E7" s="6"/>
      <c r="F7" s="1"/>
    </row>
    <row r="8" spans="1:8">
      <c r="A8" s="40"/>
      <c r="B8" s="13" t="s">
        <v>65</v>
      </c>
      <c r="C8" s="40">
        <f>SUM(C6:C7)</f>
        <v>1246.47</v>
      </c>
      <c r="D8" s="3">
        <v>1246.47</v>
      </c>
      <c r="E8" s="6"/>
      <c r="F8" s="1"/>
    </row>
    <row r="9" spans="1:8">
      <c r="A9" s="40"/>
      <c r="B9" s="3" t="s">
        <v>5</v>
      </c>
      <c r="C9" s="40"/>
      <c r="D9" s="3"/>
      <c r="E9" s="6"/>
      <c r="F9" s="1"/>
    </row>
    <row r="10" spans="1:8" ht="30">
      <c r="A10" s="13">
        <v>1</v>
      </c>
      <c r="B10" s="13" t="s">
        <v>60</v>
      </c>
      <c r="C10" s="40">
        <v>757.89</v>
      </c>
      <c r="D10" s="3">
        <f>D8+C10</f>
        <v>2004.3600000000001</v>
      </c>
      <c r="E10" s="6"/>
      <c r="F10" s="1"/>
    </row>
    <row r="11" spans="1:8">
      <c r="A11" s="40"/>
      <c r="B11" s="3" t="s">
        <v>3</v>
      </c>
      <c r="C11" s="40"/>
      <c r="D11" s="13"/>
      <c r="E11" s="6"/>
      <c r="F11" s="1"/>
    </row>
    <row r="12" spans="1:8" s="5" customFormat="1" ht="30">
      <c r="A12" s="13">
        <v>1</v>
      </c>
      <c r="B12" s="13" t="s">
        <v>60</v>
      </c>
      <c r="C12" s="40">
        <v>757.89</v>
      </c>
      <c r="D12" s="3">
        <f>D10+C12</f>
        <v>2762.25</v>
      </c>
      <c r="E12" s="11"/>
      <c r="F12" s="4"/>
    </row>
    <row r="13" spans="1:8" s="5" customFormat="1">
      <c r="A13" s="40"/>
      <c r="B13" s="3" t="s">
        <v>7</v>
      </c>
      <c r="C13" s="40"/>
      <c r="D13" s="3"/>
      <c r="E13" s="4"/>
      <c r="F13" s="4"/>
    </row>
    <row r="14" spans="1:8" s="5" customFormat="1" ht="30">
      <c r="A14" s="13">
        <v>1</v>
      </c>
      <c r="B14" s="13" t="s">
        <v>60</v>
      </c>
      <c r="C14" s="40">
        <v>757.89</v>
      </c>
      <c r="D14" s="3">
        <f>D12+C14</f>
        <v>3520.14</v>
      </c>
      <c r="E14" s="4"/>
      <c r="F14" s="4"/>
    </row>
    <row r="15" spans="1:8" s="5" customFormat="1">
      <c r="A15" s="40"/>
      <c r="B15" s="3" t="s">
        <v>8</v>
      </c>
      <c r="C15" s="40"/>
      <c r="D15" s="3"/>
      <c r="E15" s="4"/>
      <c r="F15" s="4"/>
    </row>
    <row r="16" spans="1:8" s="5" customFormat="1" ht="30">
      <c r="A16" s="13">
        <v>1</v>
      </c>
      <c r="B16" s="13" t="s">
        <v>60</v>
      </c>
      <c r="C16" s="40">
        <v>757.89</v>
      </c>
      <c r="D16" s="3"/>
      <c r="E16" s="4"/>
      <c r="F16" s="4"/>
    </row>
    <row r="17" spans="1:6" s="5" customFormat="1">
      <c r="A17" s="40">
        <v>2</v>
      </c>
      <c r="B17" s="13" t="s">
        <v>69</v>
      </c>
      <c r="C17" s="40">
        <v>88.36</v>
      </c>
      <c r="D17" s="3"/>
      <c r="E17" s="4"/>
      <c r="F17" s="4"/>
    </row>
    <row r="18" spans="1:6">
      <c r="A18" s="40">
        <v>3</v>
      </c>
      <c r="B18" s="13" t="s">
        <v>70</v>
      </c>
      <c r="C18" s="40">
        <v>88.36</v>
      </c>
      <c r="D18" s="3"/>
      <c r="E18" s="1"/>
      <c r="F18" s="1"/>
    </row>
    <row r="19" spans="1:6">
      <c r="A19" s="40"/>
      <c r="B19" s="13" t="s">
        <v>65</v>
      </c>
      <c r="C19" s="40">
        <f>SUM(C16:C18)</f>
        <v>934.61</v>
      </c>
      <c r="D19" s="3">
        <f>D14+C19</f>
        <v>4454.75</v>
      </c>
      <c r="E19" s="1"/>
      <c r="F19" s="1"/>
    </row>
    <row r="20" spans="1:6">
      <c r="A20" s="40"/>
      <c r="B20" s="3" t="s">
        <v>9</v>
      </c>
      <c r="C20" s="40"/>
      <c r="D20" s="3"/>
      <c r="E20" s="1"/>
      <c r="F20" s="1"/>
    </row>
    <row r="21" spans="1:6" ht="30">
      <c r="A21" s="13">
        <v>1</v>
      </c>
      <c r="B21" s="13" t="s">
        <v>60</v>
      </c>
      <c r="C21" s="40">
        <v>757.89</v>
      </c>
      <c r="D21" s="3">
        <f>D19+C21</f>
        <v>5212.6400000000003</v>
      </c>
      <c r="E21" s="1"/>
      <c r="F21" s="1"/>
    </row>
    <row r="22" spans="1:6">
      <c r="A22" s="40"/>
      <c r="B22" s="3" t="s">
        <v>10</v>
      </c>
      <c r="C22" s="40"/>
      <c r="D22" s="3"/>
      <c r="E22" s="1"/>
      <c r="F22" s="1"/>
    </row>
    <row r="23" spans="1:6" s="5" customFormat="1" ht="30">
      <c r="A23" s="40">
        <v>1</v>
      </c>
      <c r="B23" s="13" t="s">
        <v>60</v>
      </c>
      <c r="C23" s="40">
        <v>757.89</v>
      </c>
      <c r="D23" s="3"/>
      <c r="E23" s="4"/>
      <c r="F23" s="4"/>
    </row>
    <row r="24" spans="1:6" s="5" customFormat="1" ht="30">
      <c r="A24" s="40">
        <v>2</v>
      </c>
      <c r="B24" s="13" t="s">
        <v>74</v>
      </c>
      <c r="C24" s="40">
        <v>556.91999999999996</v>
      </c>
      <c r="D24" s="3"/>
      <c r="E24" s="4"/>
      <c r="F24" s="4"/>
    </row>
    <row r="25" spans="1:6">
      <c r="A25" s="40"/>
      <c r="B25" s="13" t="s">
        <v>65</v>
      </c>
      <c r="C25" s="68">
        <f>SUM(C23:C24)</f>
        <v>1314.81</v>
      </c>
      <c r="D25" s="67">
        <f>D21+C25</f>
        <v>6527.4500000000007</v>
      </c>
      <c r="E25" s="1"/>
      <c r="F25" s="1"/>
    </row>
    <row r="26" spans="1:6">
      <c r="A26" s="40"/>
      <c r="B26" s="3" t="s">
        <v>11</v>
      </c>
      <c r="C26" s="40"/>
      <c r="D26" s="3"/>
      <c r="E26" s="1"/>
      <c r="F26" s="1"/>
    </row>
    <row r="27" spans="1:6" ht="30">
      <c r="A27" s="40">
        <v>1</v>
      </c>
      <c r="B27" s="13" t="s">
        <v>79</v>
      </c>
      <c r="C27" s="68">
        <v>501.23</v>
      </c>
      <c r="D27" s="40"/>
      <c r="E27" s="1"/>
      <c r="F27" s="1"/>
    </row>
    <row r="28" spans="1:6" ht="30">
      <c r="A28" s="40">
        <v>2</v>
      </c>
      <c r="B28" s="13" t="s">
        <v>60</v>
      </c>
      <c r="C28" s="40">
        <v>757.89</v>
      </c>
      <c r="D28" s="40"/>
      <c r="E28" s="1"/>
      <c r="F28" s="1"/>
    </row>
    <row r="29" spans="1:6">
      <c r="A29" s="40">
        <v>3</v>
      </c>
      <c r="B29" s="13" t="s">
        <v>77</v>
      </c>
      <c r="C29" s="40">
        <v>556.91999999999996</v>
      </c>
      <c r="D29" s="40"/>
      <c r="E29" s="1"/>
      <c r="F29" s="1"/>
    </row>
    <row r="30" spans="1:6">
      <c r="A30" s="40">
        <v>4</v>
      </c>
      <c r="B30" s="13" t="s">
        <v>78</v>
      </c>
      <c r="C30" s="68">
        <v>556.91999999999996</v>
      </c>
      <c r="D30" s="67"/>
      <c r="E30" s="1"/>
      <c r="F30" s="1"/>
    </row>
    <row r="31" spans="1:6">
      <c r="A31" s="40"/>
      <c r="B31" s="13" t="s">
        <v>65</v>
      </c>
      <c r="C31" s="68">
        <f>SUM(C27:C30)</f>
        <v>2372.96</v>
      </c>
      <c r="D31" s="67">
        <f>D25+C30:C31</f>
        <v>8900.41</v>
      </c>
      <c r="E31" s="1"/>
      <c r="F31" s="1"/>
    </row>
    <row r="32" spans="1:6">
      <c r="A32" s="40"/>
      <c r="B32" s="3" t="s">
        <v>12</v>
      </c>
      <c r="C32" s="68"/>
      <c r="D32" s="67"/>
      <c r="E32" s="1"/>
      <c r="F32" s="1"/>
    </row>
    <row r="33" spans="1:6" ht="30">
      <c r="A33" s="40">
        <v>1</v>
      </c>
      <c r="B33" s="13" t="s">
        <v>60</v>
      </c>
      <c r="C33" s="40">
        <v>757.89</v>
      </c>
      <c r="D33" s="67"/>
      <c r="E33" s="1"/>
      <c r="F33" s="1"/>
    </row>
    <row r="34" spans="1:6">
      <c r="A34" s="40">
        <v>2</v>
      </c>
      <c r="B34" s="13" t="s">
        <v>98</v>
      </c>
      <c r="C34" s="68">
        <v>1367.03</v>
      </c>
      <c r="D34" s="67"/>
      <c r="E34" s="1"/>
      <c r="F34" s="1"/>
    </row>
    <row r="35" spans="1:6">
      <c r="A35" s="40"/>
      <c r="B35" s="13" t="s">
        <v>65</v>
      </c>
      <c r="C35" s="68">
        <f>SUM(C33:C34)</f>
        <v>2124.92</v>
      </c>
      <c r="D35" s="67">
        <f>D31+C35</f>
        <v>11025.33</v>
      </c>
      <c r="E35" s="1"/>
      <c r="F35" s="1"/>
    </row>
    <row r="36" spans="1:6">
      <c r="A36" s="40"/>
      <c r="B36" s="3" t="s">
        <v>13</v>
      </c>
      <c r="C36" s="68"/>
      <c r="D36" s="67"/>
      <c r="E36" s="1"/>
      <c r="F36" s="1"/>
    </row>
    <row r="37" spans="1:6" ht="30">
      <c r="A37" s="40">
        <v>1</v>
      </c>
      <c r="B37" s="13" t="s">
        <v>60</v>
      </c>
      <c r="C37" s="40">
        <v>757.89</v>
      </c>
      <c r="D37" s="67"/>
      <c r="E37" s="1"/>
      <c r="F37" s="1"/>
    </row>
    <row r="38" spans="1:6">
      <c r="A38" s="40">
        <v>2</v>
      </c>
      <c r="B38" s="13" t="s">
        <v>103</v>
      </c>
      <c r="C38" s="68">
        <v>2135.12</v>
      </c>
      <c r="D38" s="67"/>
      <c r="E38" s="1"/>
      <c r="F38" s="1"/>
    </row>
    <row r="39" spans="1:6">
      <c r="A39" s="40"/>
      <c r="B39" s="13" t="s">
        <v>65</v>
      </c>
      <c r="C39" s="68">
        <f>SUM(C37:C38)</f>
        <v>2893.0099999999998</v>
      </c>
      <c r="D39" s="67">
        <f>D35+C39</f>
        <v>13918.34</v>
      </c>
      <c r="E39" s="1"/>
      <c r="F39" s="1"/>
    </row>
    <row r="40" spans="1:6">
      <c r="A40" s="40"/>
      <c r="B40" s="3" t="s">
        <v>14</v>
      </c>
      <c r="C40" s="68"/>
      <c r="D40" s="67"/>
      <c r="E40" s="1"/>
      <c r="F40" s="1"/>
    </row>
    <row r="41" spans="1:6" ht="30">
      <c r="A41" s="40">
        <v>1</v>
      </c>
      <c r="B41" s="13" t="s">
        <v>60</v>
      </c>
      <c r="C41" s="40">
        <v>757.89</v>
      </c>
      <c r="D41" s="67"/>
      <c r="E41" s="1"/>
      <c r="F41" s="1"/>
    </row>
    <row r="42" spans="1:6" ht="30">
      <c r="A42" s="40">
        <v>2</v>
      </c>
      <c r="B42" s="13" t="s">
        <v>107</v>
      </c>
      <c r="C42" s="68">
        <v>443.59</v>
      </c>
      <c r="D42" s="67"/>
      <c r="E42" s="1"/>
      <c r="F42" s="1"/>
    </row>
    <row r="43" spans="1:6" ht="30">
      <c r="A43" s="40">
        <v>3</v>
      </c>
      <c r="B43" s="13" t="s">
        <v>108</v>
      </c>
      <c r="C43" s="68">
        <v>524.20000000000005</v>
      </c>
      <c r="D43" s="67"/>
      <c r="E43" s="1"/>
      <c r="F43" s="1"/>
    </row>
    <row r="44" spans="1:6" ht="30">
      <c r="A44" s="40">
        <v>3</v>
      </c>
      <c r="B44" s="13" t="s">
        <v>109</v>
      </c>
      <c r="C44" s="68">
        <v>442.33</v>
      </c>
      <c r="D44" s="67"/>
      <c r="E44" s="1"/>
      <c r="F44" s="1"/>
    </row>
    <row r="45" spans="1:6" ht="30">
      <c r="A45" s="40"/>
      <c r="B45" s="13" t="s">
        <v>110</v>
      </c>
      <c r="C45" s="68">
        <v>405.38</v>
      </c>
      <c r="D45" s="67"/>
      <c r="E45" s="1"/>
      <c r="F45" s="1"/>
    </row>
    <row r="46" spans="1:6">
      <c r="A46" s="40"/>
      <c r="B46" s="13" t="s">
        <v>65</v>
      </c>
      <c r="C46" s="68">
        <f>SUM(C41:C45)</f>
        <v>2573.3900000000003</v>
      </c>
      <c r="D46" s="67">
        <f>D39+C46</f>
        <v>16491.73</v>
      </c>
      <c r="E46" s="1"/>
      <c r="F46" s="1"/>
    </row>
    <row r="47" spans="1:6">
      <c r="A47" s="40"/>
      <c r="B47" s="3" t="s">
        <v>15</v>
      </c>
      <c r="C47" s="68"/>
      <c r="D47" s="67"/>
      <c r="E47" s="1"/>
      <c r="F47" s="1"/>
    </row>
    <row r="48" spans="1:6" ht="30">
      <c r="A48" s="40">
        <v>1</v>
      </c>
      <c r="B48" s="13" t="s">
        <v>60</v>
      </c>
      <c r="C48" s="40">
        <v>757.89</v>
      </c>
      <c r="D48" s="67"/>
      <c r="E48" s="1"/>
      <c r="F48" s="1"/>
    </row>
    <row r="49" spans="1:6">
      <c r="A49" s="40">
        <v>2</v>
      </c>
      <c r="B49" s="13" t="s">
        <v>120</v>
      </c>
      <c r="C49" s="68">
        <v>278.45999999999998</v>
      </c>
      <c r="D49" s="67"/>
      <c r="E49" s="1"/>
      <c r="F49" s="1"/>
    </row>
    <row r="50" spans="1:6">
      <c r="A50" s="40">
        <v>3</v>
      </c>
      <c r="B50" s="13" t="s">
        <v>121</v>
      </c>
      <c r="C50" s="68">
        <v>556.91999999999996</v>
      </c>
      <c r="D50" s="67"/>
      <c r="E50" s="1"/>
      <c r="F50" s="1"/>
    </row>
    <row r="51" spans="1:6">
      <c r="A51" s="40"/>
      <c r="B51" s="13" t="s">
        <v>65</v>
      </c>
      <c r="C51" s="68">
        <f>SUM(C48:C50)</f>
        <v>1593.27</v>
      </c>
      <c r="D51" s="67">
        <f>D46+C51</f>
        <v>18085</v>
      </c>
      <c r="E51" s="1"/>
      <c r="F51" s="1"/>
    </row>
    <row r="52" spans="1:6">
      <c r="A52" s="13"/>
      <c r="B52" s="3"/>
      <c r="C52" s="3"/>
      <c r="D52" s="3"/>
      <c r="E52" s="1"/>
      <c r="F52" s="1"/>
    </row>
    <row r="53" spans="1:6">
      <c r="A53" s="13"/>
      <c r="B53" s="51"/>
      <c r="C53" s="13"/>
      <c r="D53" s="13"/>
      <c r="E53" s="1"/>
      <c r="F53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9"/>
  <sheetViews>
    <sheetView topLeftCell="A7" workbookViewId="0">
      <selection activeCell="B34" sqref="B34"/>
    </sheetView>
  </sheetViews>
  <sheetFormatPr defaultRowHeight="1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>
      <c r="A1" s="1"/>
      <c r="B1" s="73" t="s">
        <v>61</v>
      </c>
      <c r="C1" s="73"/>
      <c r="D1" s="73"/>
      <c r="E1" s="7"/>
      <c r="F1" s="7"/>
      <c r="G1" s="7"/>
    </row>
    <row r="2" spans="1:15" ht="15.95" customHeight="1">
      <c r="A2" s="1"/>
      <c r="B2" s="2" t="s">
        <v>59</v>
      </c>
      <c r="C2" s="39"/>
      <c r="D2" s="39"/>
      <c r="E2" s="1"/>
      <c r="F2" s="1"/>
      <c r="G2" s="1"/>
    </row>
    <row r="3" spans="1:15" ht="15.95" customHeight="1">
      <c r="A3" s="1"/>
      <c r="B3" s="72" t="s">
        <v>6</v>
      </c>
      <c r="C3" s="72"/>
      <c r="D3" s="72"/>
      <c r="E3" s="1"/>
      <c r="F3" s="1"/>
      <c r="G3" s="1"/>
    </row>
    <row r="4" spans="1:1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>
      <c r="A5" s="8"/>
      <c r="B5" s="3" t="s">
        <v>5</v>
      </c>
      <c r="C5" s="8"/>
      <c r="D5" s="8"/>
      <c r="E5" s="1"/>
      <c r="F5" s="1"/>
      <c r="G5" s="1"/>
    </row>
    <row r="6" spans="1:15">
      <c r="A6" s="8">
        <v>1</v>
      </c>
      <c r="B6" s="13" t="s">
        <v>67</v>
      </c>
      <c r="C6" s="8">
        <v>535.5</v>
      </c>
      <c r="D6" s="10">
        <v>535.5</v>
      </c>
      <c r="E6" s="1"/>
      <c r="F6" s="1"/>
      <c r="G6" s="1"/>
    </row>
    <row r="7" spans="1:15" s="1" customFormat="1">
      <c r="A7" s="13"/>
      <c r="B7" s="3" t="s">
        <v>7</v>
      </c>
      <c r="C7" s="13"/>
      <c r="D7" s="13"/>
      <c r="H7"/>
      <c r="I7"/>
      <c r="J7"/>
      <c r="K7"/>
      <c r="L7"/>
      <c r="M7"/>
      <c r="N7"/>
      <c r="O7"/>
    </row>
    <row r="8" spans="1:15" s="4" customFormat="1" ht="30">
      <c r="A8" s="40">
        <v>1</v>
      </c>
      <c r="B8" s="13" t="s">
        <v>68</v>
      </c>
      <c r="C8" s="40">
        <v>222.23</v>
      </c>
      <c r="D8" s="3">
        <f>D6+C8</f>
        <v>757.73</v>
      </c>
      <c r="F8" s="52"/>
      <c r="H8"/>
      <c r="I8"/>
      <c r="J8"/>
      <c r="K8"/>
      <c r="L8"/>
      <c r="M8"/>
      <c r="N8"/>
      <c r="O8"/>
    </row>
    <row r="9" spans="1:15" s="4" customFormat="1">
      <c r="A9" s="40"/>
      <c r="B9" s="3" t="s">
        <v>11</v>
      </c>
      <c r="C9" s="40"/>
      <c r="D9" s="3"/>
      <c r="H9"/>
      <c r="I9"/>
      <c r="J9"/>
      <c r="K9"/>
      <c r="L9"/>
      <c r="M9"/>
      <c r="N9"/>
      <c r="O9"/>
    </row>
    <row r="10" spans="1:15" s="4" customFormat="1">
      <c r="A10" s="40">
        <v>1</v>
      </c>
      <c r="B10" s="13" t="s">
        <v>84</v>
      </c>
      <c r="C10" s="40">
        <v>5316.96</v>
      </c>
      <c r="D10" s="3">
        <f>D8+C10</f>
        <v>6074.6900000000005</v>
      </c>
      <c r="H10"/>
      <c r="I10"/>
      <c r="J10"/>
      <c r="K10"/>
      <c r="L10"/>
      <c r="M10"/>
      <c r="N10"/>
      <c r="O10"/>
    </row>
    <row r="11" spans="1:15" s="4" customFormat="1">
      <c r="A11" s="40"/>
      <c r="B11" s="3" t="s">
        <v>12</v>
      </c>
      <c r="C11" s="40"/>
      <c r="D11" s="3"/>
      <c r="H11"/>
      <c r="I11"/>
      <c r="J11"/>
      <c r="K11"/>
      <c r="L11"/>
      <c r="M11"/>
      <c r="N11"/>
      <c r="O11"/>
    </row>
    <row r="12" spans="1:15" s="1" customFormat="1" ht="27" customHeight="1">
      <c r="A12" s="40">
        <v>1</v>
      </c>
      <c r="B12" s="54" t="s">
        <v>89</v>
      </c>
      <c r="C12" s="40">
        <v>438.66</v>
      </c>
      <c r="D12" s="3"/>
      <c r="H12"/>
      <c r="I12"/>
      <c r="J12"/>
      <c r="K12"/>
      <c r="L12"/>
      <c r="M12"/>
      <c r="N12"/>
      <c r="O12"/>
    </row>
    <row r="13" spans="1:15" s="1" customFormat="1" ht="15" customHeight="1">
      <c r="A13" s="40">
        <v>2</v>
      </c>
      <c r="B13" s="13" t="s">
        <v>90</v>
      </c>
      <c r="C13" s="40">
        <v>183.94</v>
      </c>
      <c r="D13" s="3"/>
      <c r="H13"/>
      <c r="I13"/>
      <c r="J13"/>
      <c r="K13"/>
      <c r="L13"/>
      <c r="M13"/>
      <c r="N13"/>
      <c r="O13"/>
    </row>
    <row r="14" spans="1:15" s="1" customFormat="1" ht="15" customHeight="1">
      <c r="A14" s="40"/>
      <c r="B14" s="13" t="s">
        <v>91</v>
      </c>
      <c r="C14" s="40">
        <v>386</v>
      </c>
      <c r="D14" s="3"/>
      <c r="H14"/>
      <c r="I14"/>
      <c r="J14"/>
      <c r="K14"/>
      <c r="L14"/>
      <c r="M14"/>
      <c r="N14"/>
      <c r="O14"/>
    </row>
    <row r="15" spans="1:15" s="1" customFormat="1">
      <c r="A15" s="40"/>
      <c r="B15" s="13" t="s">
        <v>92</v>
      </c>
      <c r="C15" s="40">
        <v>409</v>
      </c>
      <c r="D15" s="13"/>
      <c r="H15"/>
      <c r="I15"/>
      <c r="J15"/>
      <c r="K15"/>
      <c r="L15"/>
      <c r="M15"/>
      <c r="N15"/>
      <c r="O15"/>
    </row>
    <row r="16" spans="1:15" s="1" customFormat="1">
      <c r="A16" s="40">
        <v>3</v>
      </c>
      <c r="B16" s="13" t="s">
        <v>93</v>
      </c>
      <c r="C16" s="40">
        <v>2970</v>
      </c>
      <c r="D16" s="3"/>
      <c r="H16"/>
      <c r="I16"/>
      <c r="J16"/>
      <c r="K16"/>
      <c r="L16"/>
      <c r="M16"/>
      <c r="N16"/>
      <c r="O16"/>
    </row>
    <row r="17" spans="1:15" s="1" customFormat="1">
      <c r="A17" s="40">
        <v>4</v>
      </c>
      <c r="B17" s="40" t="s">
        <v>94</v>
      </c>
      <c r="C17" s="40">
        <v>3200</v>
      </c>
      <c r="D17" s="13"/>
      <c r="H17"/>
      <c r="I17"/>
      <c r="J17"/>
      <c r="K17"/>
      <c r="L17"/>
      <c r="M17"/>
      <c r="N17"/>
      <c r="O17"/>
    </row>
    <row r="18" spans="1:15" s="4" customFormat="1">
      <c r="A18" s="40">
        <v>5</v>
      </c>
      <c r="B18" s="13" t="s">
        <v>95</v>
      </c>
      <c r="C18" s="40">
        <v>1440</v>
      </c>
      <c r="D18" s="3"/>
      <c r="H18"/>
      <c r="I18"/>
      <c r="J18"/>
      <c r="K18"/>
      <c r="L18"/>
      <c r="M18"/>
      <c r="N18"/>
      <c r="O18"/>
    </row>
    <row r="19" spans="1:15" s="4" customFormat="1">
      <c r="A19" s="40">
        <v>6</v>
      </c>
      <c r="B19" s="13" t="s">
        <v>96</v>
      </c>
      <c r="C19" s="40">
        <v>2628</v>
      </c>
      <c r="D19" s="3"/>
      <c r="H19"/>
      <c r="I19"/>
      <c r="J19"/>
      <c r="K19"/>
      <c r="L19"/>
      <c r="M19"/>
      <c r="N19"/>
      <c r="O19"/>
    </row>
    <row r="20" spans="1:15" s="1" customFormat="1">
      <c r="A20" s="13">
        <v>7</v>
      </c>
      <c r="B20" s="13" t="s">
        <v>97</v>
      </c>
      <c r="C20" s="40">
        <v>1692</v>
      </c>
      <c r="D20" s="3"/>
      <c r="H20"/>
      <c r="I20"/>
      <c r="J20"/>
      <c r="K20"/>
      <c r="L20"/>
      <c r="M20"/>
      <c r="N20"/>
      <c r="O20"/>
    </row>
    <row r="21" spans="1:15" s="1" customFormat="1">
      <c r="A21" s="13"/>
      <c r="B21" s="13" t="s">
        <v>65</v>
      </c>
      <c r="C21" s="68">
        <f>SUM(C12:C20)</f>
        <v>13347.6</v>
      </c>
      <c r="D21" s="67">
        <f>D10+C21</f>
        <v>19422.29</v>
      </c>
      <c r="H21"/>
      <c r="I21"/>
      <c r="J21"/>
      <c r="K21"/>
      <c r="L21"/>
      <c r="M21"/>
      <c r="N21"/>
      <c r="O21"/>
    </row>
    <row r="22" spans="1:15" s="1" customFormat="1">
      <c r="A22" s="40"/>
      <c r="B22" s="3" t="s">
        <v>13</v>
      </c>
      <c r="C22" s="40"/>
      <c r="D22" s="13"/>
      <c r="H22"/>
      <c r="I22"/>
      <c r="J22"/>
      <c r="K22"/>
      <c r="L22"/>
      <c r="M22"/>
      <c r="N22"/>
      <c r="O22"/>
    </row>
    <row r="23" spans="1:15" s="1" customFormat="1">
      <c r="A23" s="13">
        <v>1</v>
      </c>
      <c r="B23" s="13" t="s">
        <v>100</v>
      </c>
      <c r="C23" s="13">
        <v>2970</v>
      </c>
      <c r="D23" s="3"/>
      <c r="H23"/>
      <c r="I23"/>
      <c r="J23"/>
      <c r="K23"/>
      <c r="L23"/>
      <c r="M23"/>
      <c r="N23"/>
      <c r="O23"/>
    </row>
    <row r="24" spans="1:15" s="4" customFormat="1" ht="30">
      <c r="A24" s="40">
        <v>2</v>
      </c>
      <c r="B24" s="40" t="s">
        <v>101</v>
      </c>
      <c r="C24" s="40">
        <v>1069.55</v>
      </c>
      <c r="D24" s="3"/>
      <c r="H24"/>
      <c r="I24"/>
      <c r="J24"/>
      <c r="K24"/>
      <c r="L24"/>
      <c r="M24"/>
      <c r="N24"/>
      <c r="O24"/>
    </row>
    <row r="25" spans="1:15" s="1" customFormat="1">
      <c r="A25" s="40">
        <v>3</v>
      </c>
      <c r="B25" s="13" t="s">
        <v>102</v>
      </c>
      <c r="C25" s="40">
        <v>94.68</v>
      </c>
      <c r="D25" s="13"/>
      <c r="H25"/>
      <c r="I25"/>
      <c r="J25"/>
      <c r="K25"/>
      <c r="L25"/>
      <c r="M25"/>
      <c r="N25"/>
      <c r="O25"/>
    </row>
    <row r="26" spans="1:15" s="1" customFormat="1">
      <c r="A26" s="40"/>
      <c r="B26" s="13" t="s">
        <v>65</v>
      </c>
      <c r="C26" s="40">
        <f>SUM(C23:C25)</f>
        <v>4134.2300000000005</v>
      </c>
      <c r="D26" s="67">
        <f>D21+C26</f>
        <v>23556.52</v>
      </c>
      <c r="H26"/>
      <c r="I26"/>
      <c r="J26"/>
      <c r="K26"/>
      <c r="L26"/>
      <c r="M26"/>
      <c r="N26"/>
      <c r="O26"/>
    </row>
    <row r="27" spans="1:15" s="1" customFormat="1">
      <c r="A27" s="40"/>
      <c r="B27" s="3" t="s">
        <v>14</v>
      </c>
      <c r="C27" s="40"/>
      <c r="D27" s="3"/>
      <c r="H27"/>
      <c r="I27"/>
      <c r="J27"/>
      <c r="K27"/>
      <c r="L27"/>
      <c r="M27"/>
      <c r="N27"/>
      <c r="O27"/>
    </row>
    <row r="28" spans="1:15" s="1" customFormat="1">
      <c r="A28" s="40">
        <v>1</v>
      </c>
      <c r="B28" s="13" t="s">
        <v>100</v>
      </c>
      <c r="C28" s="13">
        <v>2970</v>
      </c>
      <c r="D28" s="3"/>
      <c r="H28"/>
      <c r="I28"/>
      <c r="J28"/>
      <c r="K28"/>
      <c r="L28"/>
      <c r="M28"/>
      <c r="N28"/>
      <c r="O28"/>
    </row>
    <row r="29" spans="1:15" s="1" customFormat="1" ht="27" customHeight="1">
      <c r="A29" s="40">
        <v>2</v>
      </c>
      <c r="B29" s="13" t="s">
        <v>105</v>
      </c>
      <c r="C29" s="40">
        <v>-142</v>
      </c>
      <c r="D29" s="13"/>
      <c r="H29"/>
      <c r="I29"/>
      <c r="J29"/>
      <c r="K29"/>
      <c r="L29"/>
      <c r="M29"/>
      <c r="N29"/>
      <c r="O29"/>
    </row>
    <row r="30" spans="1:15" s="1" customFormat="1" ht="30">
      <c r="A30" s="40">
        <v>3</v>
      </c>
      <c r="B30" s="13" t="s">
        <v>106</v>
      </c>
      <c r="C30" s="40">
        <v>450.02</v>
      </c>
      <c r="D30" s="3"/>
      <c r="H30"/>
      <c r="I30"/>
      <c r="J30"/>
      <c r="K30"/>
      <c r="L30"/>
      <c r="M30"/>
      <c r="N30"/>
      <c r="O30"/>
    </row>
    <row r="31" spans="1:15" s="1" customFormat="1">
      <c r="A31" s="40"/>
      <c r="B31" s="13" t="s">
        <v>65</v>
      </c>
      <c r="C31" s="40">
        <f>SUM(C28:C30)</f>
        <v>3278.02</v>
      </c>
      <c r="D31" s="67">
        <f>D26+C31</f>
        <v>26834.54</v>
      </c>
    </row>
    <row r="32" spans="1:15">
      <c r="A32" s="43"/>
      <c r="B32" s="33" t="s">
        <v>15</v>
      </c>
      <c r="C32" s="43"/>
      <c r="D32" s="15"/>
    </row>
    <row r="33" spans="1:4">
      <c r="A33" s="15">
        <v>1</v>
      </c>
      <c r="B33" s="13" t="s">
        <v>100</v>
      </c>
      <c r="C33" s="13">
        <v>2970</v>
      </c>
      <c r="D33" s="15"/>
    </row>
    <row r="34" spans="1:4">
      <c r="A34" s="15">
        <v>2</v>
      </c>
      <c r="B34" s="24" t="s">
        <v>117</v>
      </c>
      <c r="C34" s="15">
        <v>10314</v>
      </c>
      <c r="D34" s="15"/>
    </row>
    <row r="35" spans="1:4" ht="30">
      <c r="A35" s="15">
        <v>3</v>
      </c>
      <c r="B35" s="24" t="s">
        <v>118</v>
      </c>
      <c r="C35" s="15">
        <v>6400</v>
      </c>
      <c r="D35" s="15"/>
    </row>
    <row r="36" spans="1:4">
      <c r="A36" s="43">
        <v>4</v>
      </c>
      <c r="B36" s="26" t="s">
        <v>119</v>
      </c>
      <c r="C36" s="43">
        <v>6400</v>
      </c>
      <c r="D36" s="14"/>
    </row>
    <row r="37" spans="1:4">
      <c r="A37" s="43"/>
      <c r="B37" s="24" t="s">
        <v>65</v>
      </c>
      <c r="C37" s="43">
        <f>SUM(C33:C36)</f>
        <v>26084</v>
      </c>
      <c r="D37" s="55">
        <f>D31+C37</f>
        <v>52918.54</v>
      </c>
    </row>
    <row r="38" spans="1:4">
      <c r="A38" s="43"/>
      <c r="B38" s="26"/>
      <c r="C38" s="43"/>
      <c r="D38" s="15"/>
    </row>
    <row r="39" spans="1:4">
      <c r="A39" s="15"/>
      <c r="B39" s="33"/>
      <c r="C39" s="14"/>
      <c r="D39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9"/>
  <sheetViews>
    <sheetView workbookViewId="0">
      <selection activeCell="E31" sqref="E31"/>
    </sheetView>
  </sheetViews>
  <sheetFormatPr defaultRowHeight="15"/>
  <cols>
    <col min="1" max="1" width="4.28515625" customWidth="1"/>
    <col min="2" max="2" width="46" customWidth="1"/>
  </cols>
  <sheetData>
    <row r="1" spans="1:4" ht="15.95" customHeight="1">
      <c r="A1" s="1"/>
      <c r="B1" s="73" t="s">
        <v>61</v>
      </c>
      <c r="C1" s="73"/>
      <c r="D1" s="73"/>
    </row>
    <row r="2" spans="1:4" ht="15.95" customHeight="1">
      <c r="A2" s="1"/>
      <c r="B2" s="2" t="s">
        <v>59</v>
      </c>
      <c r="C2" s="39"/>
      <c r="D2" s="39"/>
    </row>
    <row r="3" spans="1:4" ht="15.95" customHeight="1">
      <c r="A3" s="1"/>
      <c r="B3" s="72" t="s">
        <v>34</v>
      </c>
      <c r="C3" s="72"/>
      <c r="D3" s="72"/>
    </row>
    <row r="4" spans="1:4" ht="26.25">
      <c r="A4" s="10"/>
      <c r="B4" s="9" t="s">
        <v>0</v>
      </c>
      <c r="C4" s="8" t="s">
        <v>1</v>
      </c>
      <c r="D4" s="9" t="s">
        <v>26</v>
      </c>
    </row>
    <row r="5" spans="1:4">
      <c r="A5" s="8"/>
      <c r="B5" s="3" t="s">
        <v>2</v>
      </c>
      <c r="C5" s="8"/>
      <c r="D5" s="8"/>
    </row>
    <row r="6" spans="1:4" ht="27" customHeight="1">
      <c r="A6" s="8">
        <v>1</v>
      </c>
      <c r="B6" s="13" t="s">
        <v>66</v>
      </c>
      <c r="C6" s="45">
        <v>279.06</v>
      </c>
      <c r="D6" s="10">
        <v>279.06</v>
      </c>
    </row>
    <row r="7" spans="1:4">
      <c r="A7" s="8"/>
      <c r="B7" s="3" t="s">
        <v>5</v>
      </c>
      <c r="C7" s="45"/>
      <c r="D7" s="10"/>
    </row>
    <row r="8" spans="1:4">
      <c r="A8" s="8">
        <v>1</v>
      </c>
      <c r="B8" s="13" t="s">
        <v>66</v>
      </c>
      <c r="C8" s="45">
        <v>324.57</v>
      </c>
      <c r="D8" s="10"/>
    </row>
    <row r="9" spans="1:4">
      <c r="A9" s="40">
        <v>2</v>
      </c>
      <c r="B9" s="13" t="s">
        <v>66</v>
      </c>
      <c r="C9" s="40">
        <v>903.41</v>
      </c>
      <c r="D9" s="3"/>
    </row>
    <row r="10" spans="1:4">
      <c r="A10" s="8"/>
      <c r="B10" s="13" t="s">
        <v>65</v>
      </c>
      <c r="C10" s="40">
        <f>SUM(C8:C9)</f>
        <v>1227.98</v>
      </c>
      <c r="D10" s="3">
        <f>D6+C10</f>
        <v>1507.04</v>
      </c>
    </row>
    <row r="11" spans="1:4">
      <c r="A11" s="8"/>
      <c r="B11" s="3" t="s">
        <v>9</v>
      </c>
      <c r="C11" s="13"/>
      <c r="D11" s="3"/>
    </row>
    <row r="12" spans="1:4">
      <c r="A12" s="40">
        <v>1</v>
      </c>
      <c r="B12" s="13" t="s">
        <v>73</v>
      </c>
      <c r="C12" s="40">
        <v>89.16</v>
      </c>
      <c r="D12" s="3">
        <f>D10+C12</f>
        <v>1596.2</v>
      </c>
    </row>
    <row r="13" spans="1:4">
      <c r="A13" s="40"/>
      <c r="B13" s="3" t="s">
        <v>10</v>
      </c>
      <c r="C13" s="13"/>
      <c r="D13" s="13"/>
    </row>
    <row r="14" spans="1:4">
      <c r="A14" s="40">
        <v>1</v>
      </c>
      <c r="B14" s="13" t="s">
        <v>75</v>
      </c>
      <c r="C14" s="40">
        <v>866.87</v>
      </c>
      <c r="D14" s="3"/>
    </row>
    <row r="15" spans="1:4">
      <c r="A15" s="40">
        <v>2</v>
      </c>
      <c r="B15" s="13" t="s">
        <v>76</v>
      </c>
      <c r="C15" s="40">
        <v>396.87</v>
      </c>
      <c r="D15" s="3"/>
    </row>
    <row r="16" spans="1:4">
      <c r="A16" s="40"/>
      <c r="B16" s="3" t="s">
        <v>65</v>
      </c>
      <c r="C16" s="13">
        <f>SUM(C14:C15)</f>
        <v>1263.74</v>
      </c>
      <c r="D16" s="3">
        <f>D12+C16</f>
        <v>2859.94</v>
      </c>
    </row>
    <row r="17" spans="1:4">
      <c r="A17" s="40"/>
      <c r="B17" s="3" t="s">
        <v>11</v>
      </c>
      <c r="C17" s="40"/>
      <c r="D17" s="3"/>
    </row>
    <row r="18" spans="1:4" ht="30">
      <c r="A18" s="40">
        <v>1</v>
      </c>
      <c r="B18" s="13" t="s">
        <v>80</v>
      </c>
      <c r="C18" s="40">
        <v>595.73</v>
      </c>
      <c r="D18" s="40"/>
    </row>
    <row r="19" spans="1:4">
      <c r="A19" s="40">
        <v>2</v>
      </c>
      <c r="B19" s="13" t="s">
        <v>81</v>
      </c>
      <c r="C19" s="13">
        <v>95.15</v>
      </c>
      <c r="D19" s="13"/>
    </row>
    <row r="20" spans="1:4">
      <c r="A20" s="40">
        <v>3</v>
      </c>
      <c r="B20" s="13" t="s">
        <v>82</v>
      </c>
      <c r="C20" s="40">
        <v>106.74</v>
      </c>
      <c r="D20" s="3"/>
    </row>
    <row r="21" spans="1:4" ht="30">
      <c r="A21" s="40">
        <v>4</v>
      </c>
      <c r="B21" s="13" t="s">
        <v>83</v>
      </c>
      <c r="C21" s="40">
        <v>200.55</v>
      </c>
      <c r="D21" s="3"/>
    </row>
    <row r="22" spans="1:4">
      <c r="A22" s="40"/>
      <c r="B22" s="3" t="s">
        <v>65</v>
      </c>
      <c r="C22" s="13">
        <f>SUM(C18:C21)</f>
        <v>998.17000000000007</v>
      </c>
      <c r="D22" s="3">
        <f>D16+C22</f>
        <v>3858.11</v>
      </c>
    </row>
    <row r="23" spans="1:4">
      <c r="A23" s="40"/>
      <c r="B23" s="3" t="s">
        <v>12</v>
      </c>
      <c r="C23" s="40"/>
      <c r="D23" s="3"/>
    </row>
    <row r="24" spans="1:4">
      <c r="A24" s="40">
        <v>1</v>
      </c>
      <c r="B24" s="13" t="s">
        <v>99</v>
      </c>
      <c r="C24" s="40">
        <v>4571.1499999999996</v>
      </c>
      <c r="D24" s="3">
        <f>D22+C24</f>
        <v>8429.26</v>
      </c>
    </row>
    <row r="25" spans="1:4">
      <c r="A25" s="3"/>
      <c r="B25" s="3" t="s">
        <v>13</v>
      </c>
      <c r="C25" s="40"/>
      <c r="D25" s="3"/>
    </row>
    <row r="26" spans="1:4" ht="30">
      <c r="A26" s="40">
        <v>1</v>
      </c>
      <c r="B26" s="13" t="s">
        <v>104</v>
      </c>
      <c r="C26" s="13">
        <v>105.36</v>
      </c>
      <c r="D26" s="3">
        <f>D24+C26</f>
        <v>8534.6200000000008</v>
      </c>
    </row>
    <row r="27" spans="1:4">
      <c r="A27" s="40"/>
      <c r="B27" s="3" t="s">
        <v>15</v>
      </c>
      <c r="C27" s="40"/>
      <c r="D27" s="3"/>
    </row>
    <row r="28" spans="1:4">
      <c r="A28" s="40">
        <v>1</v>
      </c>
      <c r="B28" s="13" t="s">
        <v>122</v>
      </c>
      <c r="C28" s="40">
        <v>69.62</v>
      </c>
      <c r="D28" s="3">
        <f>D26+C28</f>
        <v>8604.2400000000016</v>
      </c>
    </row>
    <row r="29" spans="1:4">
      <c r="A29" s="40"/>
      <c r="B29" s="13"/>
      <c r="C29" s="40"/>
      <c r="D29" s="3"/>
    </row>
    <row r="30" spans="1:4">
      <c r="A30" s="40"/>
      <c r="B30" s="13"/>
      <c r="C30" s="40"/>
      <c r="D30" s="3"/>
    </row>
    <row r="31" spans="1:4">
      <c r="A31" s="40"/>
      <c r="B31" s="13"/>
      <c r="C31" s="40"/>
      <c r="D31" s="3"/>
    </row>
    <row r="32" spans="1:4">
      <c r="A32" s="40"/>
      <c r="B32" s="13"/>
      <c r="C32" s="40"/>
      <c r="D32" s="3"/>
    </row>
    <row r="33" spans="1:4">
      <c r="A33" s="40"/>
      <c r="B33" s="13"/>
      <c r="C33" s="40"/>
      <c r="D33" s="3"/>
    </row>
    <row r="34" spans="1:4">
      <c r="A34" s="40"/>
      <c r="B34" s="13"/>
      <c r="C34" s="40"/>
      <c r="D34" s="3"/>
    </row>
    <row r="35" spans="1:4">
      <c r="A35" s="40"/>
      <c r="B35" s="3"/>
      <c r="C35" s="40"/>
      <c r="D35" s="3"/>
    </row>
    <row r="36" spans="1:4">
      <c r="A36" s="40"/>
      <c r="B36" s="13"/>
      <c r="C36" s="40"/>
      <c r="D36" s="3"/>
    </row>
    <row r="37" spans="1:4">
      <c r="A37" s="43"/>
      <c r="B37" s="24"/>
      <c r="C37" s="43"/>
      <c r="D37" s="14"/>
    </row>
    <row r="38" spans="1:4">
      <c r="A38" s="15"/>
      <c r="B38" s="33"/>
      <c r="C38" s="15"/>
      <c r="D38" s="14"/>
    </row>
    <row r="39" spans="1:4">
      <c r="A39" s="15"/>
      <c r="B39" s="33"/>
      <c r="C39" s="15"/>
      <c r="D39" s="15"/>
    </row>
    <row r="40" spans="1:4">
      <c r="A40" s="15"/>
      <c r="B40" s="13"/>
      <c r="C40" s="15"/>
      <c r="D40" s="15"/>
    </row>
    <row r="41" spans="1:4">
      <c r="A41" s="15"/>
      <c r="B41" s="13"/>
      <c r="C41" s="15"/>
      <c r="D41" s="15"/>
    </row>
    <row r="42" spans="1:4">
      <c r="A42" s="15"/>
      <c r="B42" s="13"/>
      <c r="C42" s="15"/>
      <c r="D42" s="14"/>
    </row>
    <row r="43" spans="1:4">
      <c r="A43" s="15"/>
      <c r="B43" s="3"/>
      <c r="C43" s="15"/>
      <c r="D43" s="15"/>
    </row>
    <row r="44" spans="1:4">
      <c r="A44" s="15"/>
      <c r="B44" s="13"/>
      <c r="C44" s="15"/>
      <c r="D44" s="15"/>
    </row>
    <row r="45" spans="1:4">
      <c r="A45" s="15"/>
      <c r="B45" s="13"/>
      <c r="C45" s="15"/>
      <c r="D45" s="15"/>
    </row>
    <row r="46" spans="1:4">
      <c r="A46" s="15"/>
      <c r="B46" s="13"/>
      <c r="C46" s="15"/>
      <c r="D46" s="15"/>
    </row>
    <row r="47" spans="1:4">
      <c r="A47" s="15"/>
      <c r="B47" s="24"/>
      <c r="C47" s="15"/>
      <c r="D47" s="14"/>
    </row>
    <row r="48" spans="1:4">
      <c r="A48" s="15"/>
      <c r="B48" s="33"/>
      <c r="C48" s="15"/>
      <c r="D48" s="14"/>
    </row>
    <row r="49" spans="1:4">
      <c r="A49" s="15"/>
      <c r="B49" s="24"/>
      <c r="C49" s="15"/>
      <c r="D49" s="14"/>
    </row>
    <row r="50" spans="1:4">
      <c r="A50" s="15"/>
      <c r="B50" s="24"/>
      <c r="C50" s="15"/>
      <c r="D50" s="14"/>
    </row>
    <row r="51" spans="1:4">
      <c r="A51" s="15"/>
      <c r="B51" s="24"/>
      <c r="C51" s="15"/>
      <c r="D51" s="14"/>
    </row>
    <row r="52" spans="1:4">
      <c r="A52" s="15"/>
      <c r="B52" s="24"/>
      <c r="C52" s="15"/>
      <c r="D52" s="14"/>
    </row>
    <row r="53" spans="1:4">
      <c r="A53" s="15"/>
      <c r="B53" s="24"/>
      <c r="C53" s="15"/>
      <c r="D53" s="14"/>
    </row>
    <row r="54" spans="1:4">
      <c r="A54" s="15"/>
      <c r="B54" s="24"/>
      <c r="C54" s="15"/>
      <c r="D54" s="15"/>
    </row>
    <row r="55" spans="1:4">
      <c r="A55" s="15"/>
      <c r="B55" s="26"/>
      <c r="C55" s="15"/>
      <c r="D55" s="15"/>
    </row>
    <row r="56" spans="1:4">
      <c r="A56" s="15"/>
      <c r="B56" s="33"/>
      <c r="C56" s="14"/>
      <c r="D56" s="14"/>
    </row>
    <row r="57" spans="1:4">
      <c r="A57" s="15"/>
      <c r="B57" s="33"/>
      <c r="C57" s="15"/>
      <c r="D57" s="15"/>
    </row>
    <row r="58" spans="1:4">
      <c r="A58" s="15"/>
      <c r="B58" s="26"/>
      <c r="C58" s="15"/>
      <c r="D58" s="15"/>
    </row>
    <row r="59" spans="1:4">
      <c r="A59" s="15"/>
      <c r="B59" s="33"/>
      <c r="C59" s="14"/>
      <c r="D59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D11" sqref="D11"/>
    </sheetView>
  </sheetViews>
  <sheetFormatPr defaultRowHeight="1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15.95" customHeight="1">
      <c r="A1" s="1"/>
      <c r="B1" s="72" t="s">
        <v>61</v>
      </c>
      <c r="C1" s="72"/>
      <c r="D1" s="72"/>
      <c r="E1" s="7"/>
      <c r="F1" s="7"/>
      <c r="G1" s="7"/>
      <c r="H1" s="7"/>
    </row>
    <row r="2" spans="1:8" ht="15.95" customHeight="1">
      <c r="A2" s="6"/>
      <c r="B2" s="74" t="s">
        <v>59</v>
      </c>
      <c r="C2" s="74"/>
      <c r="D2" s="74"/>
      <c r="E2" s="1"/>
      <c r="F2" s="1"/>
      <c r="G2" s="1"/>
      <c r="H2" s="1"/>
    </row>
    <row r="3" spans="1:8" ht="15.95" customHeight="1">
      <c r="A3" s="6"/>
      <c r="B3" s="72" t="s">
        <v>35</v>
      </c>
      <c r="C3" s="72"/>
      <c r="D3" s="72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>
      <c r="A5" s="10"/>
      <c r="B5" s="3" t="s">
        <v>12</v>
      </c>
      <c r="C5" s="10"/>
      <c r="D5" s="10"/>
      <c r="E5" s="1"/>
      <c r="F5" s="1"/>
      <c r="G5" s="1"/>
      <c r="H5" s="1"/>
    </row>
    <row r="6" spans="1:8">
      <c r="A6" s="40">
        <v>1</v>
      </c>
      <c r="B6" s="13" t="s">
        <v>85</v>
      </c>
      <c r="C6" s="49">
        <v>31375.98</v>
      </c>
      <c r="D6" s="3"/>
    </row>
    <row r="7" spans="1:8">
      <c r="A7" s="43">
        <v>2</v>
      </c>
      <c r="B7" s="43" t="s">
        <v>86</v>
      </c>
      <c r="C7" s="50">
        <v>105515</v>
      </c>
      <c r="D7" s="14"/>
    </row>
    <row r="8" spans="1:8">
      <c r="A8" s="15"/>
      <c r="B8" s="13" t="s">
        <v>65</v>
      </c>
      <c r="C8" s="69">
        <f>SUM(C6:C7)</f>
        <v>136890.98000000001</v>
      </c>
      <c r="D8" s="62">
        <v>136890.98000000001</v>
      </c>
    </row>
    <row r="9" spans="1:8">
      <c r="A9" s="41"/>
      <c r="B9" s="42" t="s">
        <v>15</v>
      </c>
      <c r="C9" s="14"/>
      <c r="D9" s="14"/>
    </row>
    <row r="10" spans="1:8">
      <c r="A10" s="64">
        <v>1</v>
      </c>
      <c r="B10" s="71" t="s">
        <v>112</v>
      </c>
      <c r="C10" s="65">
        <v>31596.85</v>
      </c>
      <c r="D10" s="66">
        <f>D8+C10</f>
        <v>168487.83000000002</v>
      </c>
    </row>
    <row r="11" spans="1:8">
      <c r="A11" s="15"/>
      <c r="B11" s="13"/>
      <c r="C11" s="15"/>
      <c r="D11" s="15"/>
    </row>
    <row r="12" spans="1:8">
      <c r="A12" s="15"/>
      <c r="B12" s="15"/>
      <c r="C12" s="15"/>
      <c r="D12" s="15"/>
    </row>
    <row r="13" spans="1:8">
      <c r="A13" s="15"/>
      <c r="B13" s="15"/>
      <c r="C13" s="15"/>
      <c r="D13" s="14"/>
    </row>
    <row r="14" spans="1:8">
      <c r="A14" s="15"/>
      <c r="B14" s="14"/>
      <c r="C14" s="14"/>
      <c r="D14" s="14"/>
    </row>
    <row r="15" spans="1:8">
      <c r="A15" s="15"/>
      <c r="B15" s="43"/>
      <c r="C15" s="15"/>
      <c r="D15" s="14"/>
    </row>
    <row r="16" spans="1:8">
      <c r="A16" s="43"/>
      <c r="B16" s="51"/>
      <c r="C16" s="43"/>
      <c r="D16" s="15"/>
    </row>
    <row r="17" spans="1:4">
      <c r="A17" s="15"/>
      <c r="B17" s="15"/>
      <c r="C17" s="15"/>
      <c r="D17" s="15"/>
    </row>
    <row r="18" spans="1:4">
      <c r="A18" s="15"/>
      <c r="B18" s="15"/>
      <c r="C18" s="43"/>
      <c r="D18" s="14"/>
    </row>
    <row r="19" spans="1:4">
      <c r="A19" s="15"/>
      <c r="B19" s="15"/>
      <c r="C19" s="43"/>
      <c r="D19" s="15"/>
    </row>
    <row r="20" spans="1:4">
      <c r="A20" s="15"/>
      <c r="B20" s="24"/>
      <c r="C20" s="15"/>
      <c r="D20" s="14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5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40"/>
      <c r="C25" s="43"/>
      <c r="D25" s="14"/>
    </row>
    <row r="26" spans="1:4">
      <c r="A26" s="15"/>
      <c r="B26" s="25"/>
      <c r="C26" s="14"/>
      <c r="D26" s="14"/>
    </row>
    <row r="27" spans="1:4">
      <c r="A27" s="15"/>
      <c r="B27" s="27"/>
      <c r="C27" s="15"/>
      <c r="D27" s="15"/>
    </row>
    <row r="28" spans="1:4">
      <c r="A28" s="15"/>
      <c r="B28" s="25"/>
      <c r="C28" s="14"/>
      <c r="D28" s="14"/>
    </row>
    <row r="29" spans="1:4">
      <c r="A29" s="15"/>
      <c r="B29" s="25"/>
      <c r="C29" s="15"/>
      <c r="D29" s="15"/>
    </row>
    <row r="30" spans="1:4">
      <c r="A30" s="15"/>
      <c r="B30" s="34"/>
      <c r="C30" s="15"/>
      <c r="D30" s="15"/>
    </row>
    <row r="31" spans="1:4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B1" sqref="B1:D1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72" t="s">
        <v>61</v>
      </c>
      <c r="C1" s="72"/>
      <c r="D1" s="72"/>
    </row>
    <row r="2" spans="1:4" ht="15.75">
      <c r="A2" s="6"/>
      <c r="B2" s="74" t="s">
        <v>59</v>
      </c>
      <c r="C2" s="74"/>
      <c r="D2" s="74"/>
    </row>
    <row r="3" spans="1:4" ht="15.75">
      <c r="A3" s="6"/>
      <c r="B3" s="72" t="s">
        <v>37</v>
      </c>
      <c r="C3" s="72"/>
      <c r="D3" s="72"/>
    </row>
    <row r="4" spans="1:4" ht="26.25">
      <c r="A4" s="8"/>
      <c r="B4" s="9" t="s">
        <v>0</v>
      </c>
      <c r="C4" s="8" t="s">
        <v>1</v>
      </c>
      <c r="D4" s="8" t="s">
        <v>26</v>
      </c>
    </row>
    <row r="5" spans="1:4">
      <c r="A5" s="10"/>
      <c r="B5" s="3"/>
      <c r="C5" s="10"/>
      <c r="D5" s="10"/>
    </row>
    <row r="6" spans="1:4">
      <c r="A6" s="10"/>
      <c r="B6" s="40"/>
      <c r="C6" s="45"/>
      <c r="D6" s="10"/>
    </row>
    <row r="7" spans="1:4">
      <c r="A7" s="10"/>
      <c r="B7" s="13"/>
      <c r="C7" s="45"/>
      <c r="D7" s="10"/>
    </row>
    <row r="8" spans="1:4">
      <c r="A8" s="10"/>
      <c r="B8" s="13"/>
      <c r="C8" s="45"/>
      <c r="D8" s="10"/>
    </row>
    <row r="9" spans="1:4">
      <c r="A9" s="3"/>
      <c r="B9" s="3"/>
      <c r="C9" s="21"/>
      <c r="D9" s="3"/>
    </row>
    <row r="10" spans="1:4">
      <c r="A10" s="3"/>
      <c r="B10" s="3"/>
      <c r="C10" s="21"/>
      <c r="D10" s="3"/>
    </row>
    <row r="11" spans="1:4">
      <c r="A11" s="3"/>
      <c r="B11" s="13"/>
      <c r="C11" s="21"/>
      <c r="D11" s="3"/>
    </row>
    <row r="12" spans="1:4">
      <c r="A12" s="14"/>
      <c r="B12" s="14"/>
      <c r="C12" s="22"/>
      <c r="D12" s="14"/>
    </row>
    <row r="13" spans="1:4">
      <c r="A13" s="15"/>
      <c r="B13" s="40"/>
      <c r="C13" s="18"/>
      <c r="D13" s="19"/>
    </row>
    <row r="14" spans="1:4">
      <c r="A14" s="41"/>
      <c r="B14" s="42"/>
      <c r="C14" s="14"/>
      <c r="D14" s="14"/>
    </row>
    <row r="15" spans="1:4">
      <c r="A15" s="16"/>
      <c r="B15" s="23"/>
      <c r="C15" s="17"/>
      <c r="D15" s="20"/>
    </row>
    <row r="16" spans="1:4">
      <c r="A16" s="15"/>
      <c r="B16" s="13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5"/>
      <c r="C18" s="15"/>
      <c r="D18" s="15"/>
    </row>
    <row r="19" spans="1:4">
      <c r="A19" s="15"/>
      <c r="B19" s="14"/>
      <c r="C19" s="14"/>
      <c r="D19" s="14"/>
    </row>
    <row r="20" spans="1:4">
      <c r="A20" s="15"/>
      <c r="B20" s="14"/>
      <c r="C20" s="15"/>
      <c r="D20" s="15"/>
    </row>
    <row r="21" spans="1:4">
      <c r="A21" s="15"/>
      <c r="B21" s="44"/>
      <c r="C21" s="15"/>
      <c r="D21" s="15"/>
    </row>
    <row r="22" spans="1:4">
      <c r="A22" s="15"/>
      <c r="B22" s="15"/>
      <c r="C22" s="15"/>
      <c r="D22" s="15"/>
    </row>
    <row r="23" spans="1:4">
      <c r="A23" s="15"/>
      <c r="B23" s="14"/>
      <c r="C23" s="14"/>
      <c r="D23" s="14"/>
    </row>
    <row r="24" spans="1:4">
      <c r="A24" s="15"/>
      <c r="B24" s="14"/>
      <c r="C24" s="15"/>
      <c r="D24" s="15"/>
    </row>
    <row r="25" spans="1:4">
      <c r="A25" s="15"/>
      <c r="B25" s="24"/>
      <c r="C25" s="15"/>
      <c r="D25" s="15"/>
    </row>
    <row r="26" spans="1:4">
      <c r="A26" s="15"/>
      <c r="B26" s="13"/>
      <c r="C26" s="15"/>
      <c r="D26" s="15"/>
    </row>
    <row r="27" spans="1:4">
      <c r="A27" s="15"/>
      <c r="B27" s="14"/>
      <c r="C27" s="14"/>
      <c r="D27" s="14"/>
    </row>
    <row r="28" spans="1:4">
      <c r="A28" s="15"/>
      <c r="B28" s="25"/>
      <c r="C28" s="15"/>
      <c r="D28" s="15"/>
    </row>
    <row r="29" spans="1:4">
      <c r="A29" s="15"/>
      <c r="B29" s="24"/>
      <c r="C29" s="15"/>
      <c r="D29" s="15"/>
    </row>
    <row r="30" spans="1:4">
      <c r="A30" s="15"/>
      <c r="B30" s="40"/>
      <c r="C30" s="43"/>
      <c r="D30" s="14"/>
    </row>
    <row r="31" spans="1:4">
      <c r="A31" s="15"/>
      <c r="B31" s="25"/>
      <c r="C31" s="14"/>
      <c r="D31" s="14"/>
    </row>
    <row r="32" spans="1:4">
      <c r="A32" s="15"/>
      <c r="B32" s="27"/>
      <c r="C32" s="15"/>
      <c r="D32" s="15"/>
    </row>
    <row r="33" spans="1:4">
      <c r="A33" s="15"/>
      <c r="B33" s="25"/>
      <c r="C33" s="14"/>
      <c r="D33" s="14"/>
    </row>
    <row r="34" spans="1:4">
      <c r="A34" s="15"/>
      <c r="B34" s="25"/>
      <c r="C34" s="15"/>
      <c r="D34" s="15"/>
    </row>
    <row r="35" spans="1:4">
      <c r="A35" s="15"/>
      <c r="B35" s="34"/>
      <c r="C35" s="15"/>
      <c r="D35" s="15"/>
    </row>
    <row r="36" spans="1:4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D23" sqref="D23"/>
    </sheetView>
  </sheetViews>
  <sheetFormatPr defaultRowHeight="1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>
      <c r="A1" s="1"/>
      <c r="B1" s="72" t="s">
        <v>62</v>
      </c>
      <c r="C1" s="72"/>
      <c r="D1" s="72"/>
      <c r="E1" s="7"/>
      <c r="F1" s="7"/>
      <c r="G1" s="7"/>
      <c r="H1" s="7"/>
    </row>
    <row r="2" spans="1:8" ht="15.95" customHeight="1">
      <c r="A2" s="6"/>
      <c r="B2" s="74" t="s">
        <v>59</v>
      </c>
      <c r="C2" s="74"/>
      <c r="D2" s="74"/>
      <c r="E2" s="1"/>
      <c r="F2" s="1"/>
      <c r="G2" s="1"/>
      <c r="H2" s="1"/>
    </row>
    <row r="3" spans="1:8" ht="15.95" customHeight="1">
      <c r="A3" s="6"/>
      <c r="B3" s="72" t="s">
        <v>36</v>
      </c>
      <c r="C3" s="72"/>
      <c r="D3" s="72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>
      <c r="A5" s="8"/>
      <c r="B5" s="48" t="s">
        <v>15</v>
      </c>
      <c r="C5" s="10"/>
      <c r="D5" s="8"/>
      <c r="E5" s="1"/>
      <c r="F5" s="1"/>
      <c r="G5" s="1"/>
      <c r="H5" s="1"/>
    </row>
    <row r="6" spans="1:8" s="1" customFormat="1">
      <c r="A6" s="13">
        <v>1</v>
      </c>
      <c r="B6" s="13" t="s">
        <v>113</v>
      </c>
      <c r="C6" s="13">
        <v>19367.150000000001</v>
      </c>
      <c r="D6" s="13"/>
    </row>
    <row r="7" spans="1:8" s="1" customFormat="1">
      <c r="A7" s="13">
        <v>2</v>
      </c>
      <c r="B7" s="13" t="s">
        <v>114</v>
      </c>
      <c r="C7" s="13">
        <v>21614.25</v>
      </c>
      <c r="D7" s="54"/>
    </row>
    <row r="8" spans="1:8" s="5" customFormat="1">
      <c r="A8" s="43">
        <v>3</v>
      </c>
      <c r="B8" s="13" t="s">
        <v>115</v>
      </c>
      <c r="C8" s="43">
        <v>21178.06</v>
      </c>
      <c r="D8" s="55"/>
    </row>
    <row r="9" spans="1:8">
      <c r="A9" s="43">
        <v>4</v>
      </c>
      <c r="B9" s="13" t="s">
        <v>116</v>
      </c>
      <c r="C9" s="15">
        <v>21088.93</v>
      </c>
      <c r="D9" s="56"/>
    </row>
    <row r="10" spans="1:8">
      <c r="A10" s="15"/>
      <c r="B10" s="13" t="s">
        <v>65</v>
      </c>
      <c r="C10" s="15">
        <f>SUM(C6:C9)</f>
        <v>83248.390000000014</v>
      </c>
      <c r="D10" s="55">
        <v>83248.39</v>
      </c>
    </row>
    <row r="11" spans="1:8" s="5" customFormat="1">
      <c r="A11" s="43"/>
      <c r="B11" s="40"/>
      <c r="C11" s="43"/>
      <c r="D11" s="55"/>
    </row>
    <row r="12" spans="1:8">
      <c r="A12" s="43"/>
      <c r="B12" s="13"/>
      <c r="C12" s="43"/>
      <c r="D12" s="55"/>
    </row>
    <row r="13" spans="1:8">
      <c r="A13" s="14"/>
      <c r="B13" s="3"/>
      <c r="C13" s="14"/>
      <c r="D13" s="55"/>
    </row>
    <row r="14" spans="1:8">
      <c r="A14" s="14"/>
      <c r="B14" s="3"/>
      <c r="C14" s="14"/>
      <c r="D14" s="14"/>
    </row>
    <row r="15" spans="1:8">
      <c r="A15" s="15"/>
      <c r="B15" s="13"/>
      <c r="C15" s="15"/>
      <c r="D15" s="15"/>
    </row>
    <row r="16" spans="1:8">
      <c r="A16" s="15"/>
      <c r="B16" s="3"/>
      <c r="C16" s="14"/>
      <c r="D16" s="14"/>
    </row>
    <row r="17" spans="1:4">
      <c r="A17" s="15"/>
      <c r="B17" s="3"/>
      <c r="C17" s="15"/>
      <c r="D17" s="15"/>
    </row>
    <row r="18" spans="1:4">
      <c r="A18" s="15"/>
      <c r="B18" s="40"/>
      <c r="C18" s="15"/>
      <c r="D18" s="15"/>
    </row>
    <row r="19" spans="1:4">
      <c r="A19" s="15"/>
      <c r="B19" s="3"/>
      <c r="C19" s="14"/>
      <c r="D19" s="14"/>
    </row>
    <row r="20" spans="1:4">
      <c r="A20" s="15"/>
      <c r="B20" s="3"/>
      <c r="C20" s="14"/>
      <c r="D20" s="14"/>
    </row>
    <row r="21" spans="1:4">
      <c r="A21" s="15"/>
      <c r="B21" s="40"/>
      <c r="C21" s="15"/>
      <c r="D21" s="15"/>
    </row>
    <row r="22" spans="1:4">
      <c r="A22" s="15"/>
      <c r="B22" s="13"/>
      <c r="C22" s="15"/>
      <c r="D22" s="15"/>
    </row>
    <row r="23" spans="1:4">
      <c r="A23" s="15"/>
      <c r="B23" s="3"/>
      <c r="C23" s="14"/>
      <c r="D23" s="14"/>
    </row>
    <row r="24" spans="1:4">
      <c r="A24" s="15"/>
      <c r="B24" s="33"/>
      <c r="C24" s="15"/>
      <c r="D24" s="15"/>
    </row>
    <row r="25" spans="1:4">
      <c r="A25" s="15"/>
      <c r="B25" s="24"/>
      <c r="C25" s="15"/>
      <c r="D25" s="15"/>
    </row>
    <row r="26" spans="1:4">
      <c r="A26" s="15"/>
      <c r="B26" s="33"/>
      <c r="C26" s="14"/>
      <c r="D26" s="14"/>
    </row>
    <row r="27" spans="1:4">
      <c r="A27" s="15"/>
      <c r="B27" s="33"/>
      <c r="C27" s="15"/>
      <c r="D27" s="15"/>
    </row>
    <row r="28" spans="1:4">
      <c r="A28" s="15"/>
      <c r="B28" s="24"/>
      <c r="C28" s="15"/>
      <c r="D28" s="15"/>
    </row>
    <row r="29" spans="1:4">
      <c r="A29" s="15"/>
      <c r="B29" s="33"/>
      <c r="C29" s="14"/>
      <c r="D29" s="14"/>
    </row>
    <row r="30" spans="1:4">
      <c r="A30" s="15"/>
      <c r="B30" s="33"/>
      <c r="C30" s="15"/>
      <c r="D30" s="15"/>
    </row>
    <row r="31" spans="1:4">
      <c r="A31" s="15"/>
      <c r="B31" s="26"/>
      <c r="C31" s="43"/>
      <c r="D31" s="14"/>
    </row>
    <row r="32" spans="1:4">
      <c r="A32" s="15"/>
      <c r="B32" s="33"/>
      <c r="C32" s="14"/>
      <c r="D32" s="14"/>
    </row>
    <row r="33" spans="1:4">
      <c r="A33" s="15"/>
      <c r="B33" s="26"/>
      <c r="C33" s="15"/>
      <c r="D33" s="15"/>
    </row>
    <row r="34" spans="1:4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tabSelected="1" view="pageBreakPreview" zoomScale="60" zoomScaleNormal="65" workbookViewId="0">
      <selection activeCell="A27" sqref="A27:C27"/>
    </sheetView>
  </sheetViews>
  <sheetFormatPr defaultRowHeight="15"/>
  <cols>
    <col min="1" max="1" width="28.5703125" style="1" customWidth="1"/>
    <col min="2" max="2" width="16.14062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21">
      <c r="A1" s="75" t="s">
        <v>63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15.75">
      <c r="A2" s="2" t="s">
        <v>59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>
      <c r="A4" s="36" t="s">
        <v>28</v>
      </c>
      <c r="B4" s="30">
        <f>B5+B6+B7+B8</f>
        <v>27691.289999999997</v>
      </c>
      <c r="C4" s="47">
        <f t="shared" ref="C4:M4" si="0">C5+C6+C7+C8</f>
        <v>27423.07</v>
      </c>
      <c r="D4" s="30">
        <f t="shared" si="0"/>
        <v>27278.47</v>
      </c>
      <c r="E4" s="30">
        <f t="shared" si="0"/>
        <v>25130.09</v>
      </c>
      <c r="F4" s="30">
        <f t="shared" si="0"/>
        <v>25130.09</v>
      </c>
      <c r="G4" s="30">
        <f t="shared" si="0"/>
        <v>25130.09</v>
      </c>
      <c r="H4" s="30">
        <f t="shared" si="0"/>
        <v>25268.012000000002</v>
      </c>
      <c r="I4" s="30">
        <f t="shared" si="0"/>
        <v>25267.98</v>
      </c>
      <c r="J4" s="30">
        <f t="shared" si="0"/>
        <v>25267.98</v>
      </c>
      <c r="K4" s="30">
        <f t="shared" si="0"/>
        <v>25267.98</v>
      </c>
      <c r="L4" s="30">
        <f t="shared" si="0"/>
        <v>33434.18</v>
      </c>
      <c r="M4" s="30">
        <f t="shared" si="0"/>
        <v>28305.98</v>
      </c>
      <c r="N4" s="30">
        <f t="shared" ref="N4:N25" si="1">SUM(B4:M4)</f>
        <v>320595.21200000006</v>
      </c>
    </row>
    <row r="5" spans="1:14" ht="39" customHeight="1">
      <c r="A5" s="36" t="s">
        <v>17</v>
      </c>
      <c r="B5" s="31">
        <v>11686.01</v>
      </c>
      <c r="C5" s="31">
        <v>11686.01</v>
      </c>
      <c r="D5" s="31">
        <v>11686.01</v>
      </c>
      <c r="E5" s="31">
        <v>15477.93</v>
      </c>
      <c r="F5" s="31">
        <v>15477.93</v>
      </c>
      <c r="G5" s="31">
        <v>15477.93</v>
      </c>
      <c r="H5" s="31">
        <v>15615.852000000001</v>
      </c>
      <c r="I5" s="31">
        <v>15615.82</v>
      </c>
      <c r="J5" s="31">
        <v>15615.82</v>
      </c>
      <c r="K5" s="31">
        <v>15615.82</v>
      </c>
      <c r="L5" s="31">
        <v>15615.82</v>
      </c>
      <c r="M5" s="31">
        <v>15615.82</v>
      </c>
      <c r="N5" s="31">
        <f t="shared" si="1"/>
        <v>175186.77200000003</v>
      </c>
    </row>
    <row r="6" spans="1:14" ht="60" customHeight="1">
      <c r="A6" s="36" t="s">
        <v>39</v>
      </c>
      <c r="B6" s="31">
        <v>167.66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>
        <f t="shared" si="1"/>
        <v>167.66</v>
      </c>
    </row>
    <row r="7" spans="1:14" ht="44.25" customHeight="1">
      <c r="A7" s="36" t="s">
        <v>40</v>
      </c>
      <c r="B7" s="31">
        <v>14822.96</v>
      </c>
      <c r="C7" s="31">
        <v>14822.96</v>
      </c>
      <c r="D7" s="31">
        <v>14822.96</v>
      </c>
      <c r="E7" s="31">
        <v>9652.16</v>
      </c>
      <c r="F7" s="31">
        <v>9652.16</v>
      </c>
      <c r="G7" s="31">
        <v>9652.16</v>
      </c>
      <c r="H7" s="31">
        <v>9652.16</v>
      </c>
      <c r="I7" s="31">
        <v>9652.16</v>
      </c>
      <c r="J7" s="31">
        <v>9652.16</v>
      </c>
      <c r="K7" s="31">
        <v>9652.16</v>
      </c>
      <c r="L7" s="31">
        <v>9652.16</v>
      </c>
      <c r="M7" s="31">
        <v>9652.16</v>
      </c>
      <c r="N7" s="31">
        <f>SUM(B7:M7)</f>
        <v>131338.32</v>
      </c>
    </row>
    <row r="8" spans="1:14" ht="44.25" customHeight="1">
      <c r="A8" s="36" t="s">
        <v>32</v>
      </c>
      <c r="B8" s="31">
        <v>1014.66</v>
      </c>
      <c r="C8" s="31">
        <v>914.1</v>
      </c>
      <c r="D8" s="31">
        <v>769.5</v>
      </c>
      <c r="E8" s="31"/>
      <c r="F8" s="31"/>
      <c r="G8" s="31"/>
      <c r="H8" s="31"/>
      <c r="I8" s="31"/>
      <c r="J8" s="31"/>
      <c r="K8" s="31"/>
      <c r="L8" s="31">
        <v>8166.2</v>
      </c>
      <c r="M8" s="31">
        <v>3038</v>
      </c>
      <c r="N8" s="31">
        <f>SUM(B8:M8)</f>
        <v>13902.46</v>
      </c>
    </row>
    <row r="9" spans="1:14" ht="36" customHeight="1">
      <c r="A9" s="37" t="s">
        <v>18</v>
      </c>
      <c r="B9" s="30">
        <f>B10+B11+B12+B13+B14</f>
        <v>22811.69</v>
      </c>
      <c r="C9" s="30">
        <f t="shared" ref="C9:M9" si="2">C10+C11+C12+C13+C14</f>
        <v>24032.43</v>
      </c>
      <c r="D9" s="30">
        <f t="shared" si="2"/>
        <v>21928.2</v>
      </c>
      <c r="E9" s="30">
        <f t="shared" si="2"/>
        <v>21809.68</v>
      </c>
      <c r="F9" s="30">
        <f t="shared" si="2"/>
        <v>22445.670000000002</v>
      </c>
      <c r="G9" s="30">
        <f t="shared" si="2"/>
        <v>22242.25</v>
      </c>
      <c r="H9" s="30">
        <f t="shared" si="2"/>
        <v>23814.71</v>
      </c>
      <c r="I9" s="30">
        <f t="shared" si="2"/>
        <v>40217.75</v>
      </c>
      <c r="J9" s="30">
        <f t="shared" si="2"/>
        <v>41711.439999999995</v>
      </c>
      <c r="K9" s="30">
        <f t="shared" si="2"/>
        <v>29810.329999999998</v>
      </c>
      <c r="L9" s="30">
        <f t="shared" si="2"/>
        <v>31550.39</v>
      </c>
      <c r="M9" s="30">
        <f t="shared" si="2"/>
        <v>51141.09</v>
      </c>
      <c r="N9" s="30">
        <f t="shared" si="1"/>
        <v>353515.63</v>
      </c>
    </row>
    <row r="10" spans="1:14" ht="40.5" customHeight="1">
      <c r="A10" s="36" t="s">
        <v>19</v>
      </c>
      <c r="B10" s="31">
        <v>1246.47</v>
      </c>
      <c r="C10" s="31">
        <v>757.89</v>
      </c>
      <c r="D10" s="31">
        <v>757.89</v>
      </c>
      <c r="E10" s="31">
        <v>757.89</v>
      </c>
      <c r="F10" s="31">
        <v>934.61</v>
      </c>
      <c r="G10" s="31">
        <v>757.89</v>
      </c>
      <c r="H10" s="31">
        <v>1314.81</v>
      </c>
      <c r="I10" s="31">
        <v>2372.96</v>
      </c>
      <c r="J10" s="31">
        <v>2124.92</v>
      </c>
      <c r="K10" s="31">
        <v>2893.01</v>
      </c>
      <c r="L10" s="31">
        <v>2573.39</v>
      </c>
      <c r="M10" s="31">
        <v>1593.27</v>
      </c>
      <c r="N10" s="30">
        <f t="shared" si="1"/>
        <v>18085</v>
      </c>
    </row>
    <row r="11" spans="1:14" ht="45.75" customHeight="1">
      <c r="A11" s="36" t="s">
        <v>20</v>
      </c>
      <c r="B11" s="32"/>
      <c r="C11" s="31">
        <v>535.5</v>
      </c>
      <c r="D11" s="31"/>
      <c r="E11" s="31">
        <v>222.23</v>
      </c>
      <c r="F11" s="31"/>
      <c r="G11" s="31"/>
      <c r="H11" s="31"/>
      <c r="I11" s="31">
        <v>5316.96</v>
      </c>
      <c r="J11" s="31">
        <v>13347.6</v>
      </c>
      <c r="K11" s="31">
        <v>4134.2299999999996</v>
      </c>
      <c r="L11" s="31">
        <v>3278.02</v>
      </c>
      <c r="M11" s="31">
        <v>26084</v>
      </c>
      <c r="N11" s="30">
        <f t="shared" si="1"/>
        <v>52918.54</v>
      </c>
    </row>
    <row r="12" spans="1:14" ht="45.75" customHeight="1">
      <c r="A12" s="46" t="s">
        <v>30</v>
      </c>
      <c r="B12" s="32">
        <v>279.06</v>
      </c>
      <c r="C12" s="31">
        <v>1227.98</v>
      </c>
      <c r="D12" s="31"/>
      <c r="E12" s="31"/>
      <c r="F12" s="31"/>
      <c r="G12" s="31">
        <v>89.16</v>
      </c>
      <c r="H12" s="31">
        <v>1263.74</v>
      </c>
      <c r="I12" s="31">
        <v>998.17</v>
      </c>
      <c r="J12" s="31">
        <v>4571.1499999999996</v>
      </c>
      <c r="K12" s="31">
        <v>105.36</v>
      </c>
      <c r="L12" s="31"/>
      <c r="M12" s="31">
        <v>69.62</v>
      </c>
      <c r="N12" s="30">
        <f t="shared" si="1"/>
        <v>8604.2400000000016</v>
      </c>
    </row>
    <row r="13" spans="1:14" ht="45.75" customHeight="1">
      <c r="A13" s="46" t="s">
        <v>38</v>
      </c>
      <c r="B13" s="32">
        <v>20372.95</v>
      </c>
      <c r="C13" s="31">
        <v>20372.95</v>
      </c>
      <c r="D13" s="31">
        <v>20372.95</v>
      </c>
      <c r="E13" s="31">
        <v>20372.95</v>
      </c>
      <c r="F13" s="31">
        <v>20372.95</v>
      </c>
      <c r="G13" s="31">
        <v>20372.95</v>
      </c>
      <c r="H13" s="31">
        <v>20372.95</v>
      </c>
      <c r="I13" s="31">
        <v>30372.95</v>
      </c>
      <c r="J13" s="31">
        <v>20372.95</v>
      </c>
      <c r="K13" s="31">
        <v>20372.95</v>
      </c>
      <c r="L13" s="31">
        <v>20372.95</v>
      </c>
      <c r="M13" s="31">
        <v>20372.95</v>
      </c>
      <c r="N13" s="30">
        <f t="shared" si="1"/>
        <v>254475.40000000005</v>
      </c>
    </row>
    <row r="14" spans="1:14" ht="21.75" customHeight="1">
      <c r="A14" s="36" t="s">
        <v>21</v>
      </c>
      <c r="B14" s="31">
        <v>913.21</v>
      </c>
      <c r="C14" s="31">
        <v>1138.1099999999999</v>
      </c>
      <c r="D14" s="31">
        <v>797.36</v>
      </c>
      <c r="E14" s="31">
        <v>456.61</v>
      </c>
      <c r="F14" s="31">
        <v>1138.1099999999999</v>
      </c>
      <c r="G14" s="31">
        <v>1022.25</v>
      </c>
      <c r="H14" s="31">
        <v>863.21</v>
      </c>
      <c r="I14" s="31">
        <v>1156.71</v>
      </c>
      <c r="J14" s="31">
        <v>1294.82</v>
      </c>
      <c r="K14" s="31">
        <v>2304.7800000000002</v>
      </c>
      <c r="L14" s="31">
        <v>5326.03</v>
      </c>
      <c r="M14" s="31">
        <v>3021.25</v>
      </c>
      <c r="N14" s="31">
        <f t="shared" si="1"/>
        <v>19432.45</v>
      </c>
    </row>
    <row r="15" spans="1:14" ht="23.25" customHeight="1">
      <c r="A15" s="37" t="s">
        <v>22</v>
      </c>
      <c r="B15" s="30">
        <f>B16+B17+B18</f>
        <v>0</v>
      </c>
      <c r="C15" s="30">
        <f t="shared" ref="C15:M15" si="3">C16+C17+C18</f>
        <v>0</v>
      </c>
      <c r="D15" s="30">
        <f t="shared" si="3"/>
        <v>0</v>
      </c>
      <c r="E15" s="30">
        <f t="shared" si="3"/>
        <v>0</v>
      </c>
      <c r="F15" s="30">
        <f t="shared" si="3"/>
        <v>0</v>
      </c>
      <c r="G15" s="30">
        <f t="shared" si="3"/>
        <v>0</v>
      </c>
      <c r="H15" s="30">
        <f t="shared" si="3"/>
        <v>0</v>
      </c>
      <c r="I15" s="30">
        <f t="shared" si="3"/>
        <v>0</v>
      </c>
      <c r="J15" s="30">
        <f t="shared" si="3"/>
        <v>136890.98000000001</v>
      </c>
      <c r="K15" s="30">
        <f t="shared" si="3"/>
        <v>0</v>
      </c>
      <c r="L15" s="30">
        <f t="shared" si="3"/>
        <v>0</v>
      </c>
      <c r="M15" s="30">
        <f t="shared" si="3"/>
        <v>114845.23999999999</v>
      </c>
      <c r="N15" s="30">
        <f t="shared" si="1"/>
        <v>251736.22</v>
      </c>
    </row>
    <row r="16" spans="1:14" ht="42" customHeight="1">
      <c r="A16" s="36" t="s">
        <v>23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>
        <v>83248.39</v>
      </c>
      <c r="N16" s="31">
        <f t="shared" si="1"/>
        <v>83248.39</v>
      </c>
    </row>
    <row r="17" spans="1:14" ht="40.5" customHeight="1">
      <c r="A17" s="36" t="s">
        <v>24</v>
      </c>
      <c r="B17" s="31"/>
      <c r="C17" s="31"/>
      <c r="D17" s="31"/>
      <c r="E17" s="31"/>
      <c r="F17" s="31"/>
      <c r="G17" s="31"/>
      <c r="H17" s="31"/>
      <c r="I17" s="31"/>
      <c r="J17" s="70">
        <v>136890.98000000001</v>
      </c>
      <c r="K17" s="31"/>
      <c r="L17" s="31"/>
      <c r="M17" s="31">
        <v>31596.85</v>
      </c>
      <c r="N17" s="31">
        <f t="shared" si="1"/>
        <v>168487.83000000002</v>
      </c>
    </row>
    <row r="18" spans="1:14" ht="40.5" customHeight="1">
      <c r="A18" s="46" t="s">
        <v>31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>
        <f t="shared" si="1"/>
        <v>0</v>
      </c>
    </row>
    <row r="19" spans="1:14" ht="40.5" customHeight="1">
      <c r="A19" s="63" t="s">
        <v>51</v>
      </c>
      <c r="B19" s="31"/>
      <c r="C19" s="31"/>
      <c r="D19" s="31"/>
      <c r="E19" s="31"/>
      <c r="F19" s="31"/>
      <c r="G19" s="31">
        <v>329.06</v>
      </c>
      <c r="H19" s="31"/>
      <c r="I19" s="31"/>
      <c r="J19" s="31">
        <v>13757.69</v>
      </c>
      <c r="K19" s="31"/>
      <c r="L19" s="31"/>
      <c r="M19" s="31">
        <v>5000</v>
      </c>
      <c r="N19" s="30">
        <f t="shared" si="1"/>
        <v>19086.75</v>
      </c>
    </row>
    <row r="20" spans="1:14" ht="40.5" customHeight="1">
      <c r="A20" s="37" t="s">
        <v>53</v>
      </c>
      <c r="B20" s="30">
        <f>B21+B22+B23</f>
        <v>9181.59</v>
      </c>
      <c r="C20" s="30">
        <f t="shared" ref="C20:M20" si="4">C21+C22+C23</f>
        <v>3272.16</v>
      </c>
      <c r="D20" s="30">
        <f t="shared" si="4"/>
        <v>8983.9200000000019</v>
      </c>
      <c r="E20" s="30">
        <f t="shared" si="4"/>
        <v>-568.69999999999982</v>
      </c>
      <c r="F20" s="30">
        <f t="shared" si="4"/>
        <v>-1409.1699999999998</v>
      </c>
      <c r="G20" s="30">
        <f t="shared" si="4"/>
        <v>-2016.93</v>
      </c>
      <c r="H20" s="30">
        <f t="shared" si="4"/>
        <v>964.24</v>
      </c>
      <c r="I20" s="30">
        <f t="shared" si="4"/>
        <v>-1587.8499999999995</v>
      </c>
      <c r="J20" s="30">
        <f t="shared" si="4"/>
        <v>641.23</v>
      </c>
      <c r="K20" s="30">
        <f t="shared" si="4"/>
        <v>450.47000000000025</v>
      </c>
      <c r="L20" s="30">
        <f t="shared" si="4"/>
        <v>4501.34</v>
      </c>
      <c r="M20" s="30">
        <f t="shared" si="4"/>
        <v>10323.120000000001</v>
      </c>
      <c r="N20" s="30">
        <f t="shared" ref="N20:N24" si="5">SUM(B20:M20)</f>
        <v>32735.420000000006</v>
      </c>
    </row>
    <row r="21" spans="1:14" ht="40.5" customHeight="1">
      <c r="A21" s="36" t="s">
        <v>54</v>
      </c>
      <c r="B21" s="31">
        <v>1101.83</v>
      </c>
      <c r="C21" s="31">
        <v>-920.21</v>
      </c>
      <c r="D21" s="31">
        <v>-2395.37</v>
      </c>
      <c r="E21" s="31">
        <v>-2895.83</v>
      </c>
      <c r="F21" s="31">
        <v>-2865.56</v>
      </c>
      <c r="G21" s="31">
        <v>-1820.24</v>
      </c>
      <c r="H21" s="31">
        <v>-188.06</v>
      </c>
      <c r="I21" s="31">
        <v>-5235.6499999999996</v>
      </c>
      <c r="J21" s="31">
        <v>307.73</v>
      </c>
      <c r="K21" s="31">
        <v>-4154.13</v>
      </c>
      <c r="L21" s="31">
        <v>3132.84</v>
      </c>
      <c r="M21" s="31">
        <v>382.52</v>
      </c>
      <c r="N21" s="31">
        <f t="shared" si="5"/>
        <v>-15550.129999999997</v>
      </c>
    </row>
    <row r="22" spans="1:14" ht="40.5" customHeight="1">
      <c r="A22" s="36" t="s">
        <v>55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f t="shared" si="5"/>
        <v>0</v>
      </c>
    </row>
    <row r="23" spans="1:14" ht="40.5" customHeight="1">
      <c r="A23" s="46" t="s">
        <v>56</v>
      </c>
      <c r="B23" s="31">
        <v>8079.76</v>
      </c>
      <c r="C23" s="31">
        <v>4192.37</v>
      </c>
      <c r="D23" s="31">
        <v>11379.29</v>
      </c>
      <c r="E23" s="31">
        <v>2327.13</v>
      </c>
      <c r="F23" s="31">
        <v>1456.39</v>
      </c>
      <c r="G23" s="31">
        <v>-196.69</v>
      </c>
      <c r="H23" s="31">
        <v>1152.3</v>
      </c>
      <c r="I23" s="31">
        <v>3647.8</v>
      </c>
      <c r="J23" s="31">
        <v>333.5</v>
      </c>
      <c r="K23" s="31">
        <v>4604.6000000000004</v>
      </c>
      <c r="L23" s="31">
        <v>1368.5</v>
      </c>
      <c r="M23" s="31">
        <v>9940.6</v>
      </c>
      <c r="N23" s="31">
        <f t="shared" si="5"/>
        <v>48285.55</v>
      </c>
    </row>
    <row r="24" spans="1:14" ht="40.5" customHeight="1">
      <c r="A24" s="63" t="s">
        <v>57</v>
      </c>
      <c r="B24" s="31">
        <v>5679.35</v>
      </c>
      <c r="C24" s="31">
        <v>5679.35</v>
      </c>
      <c r="D24" s="31">
        <v>5679.35</v>
      </c>
      <c r="E24" s="31">
        <v>5679.35</v>
      </c>
      <c r="F24" s="31">
        <v>5679.35</v>
      </c>
      <c r="G24" s="31">
        <v>5679.35</v>
      </c>
      <c r="H24" s="31">
        <v>5950.51</v>
      </c>
      <c r="I24" s="31">
        <v>5950.21</v>
      </c>
      <c r="J24" s="31">
        <v>1540.26</v>
      </c>
      <c r="K24" s="31">
        <v>5950.51</v>
      </c>
      <c r="L24" s="31">
        <v>5950.51</v>
      </c>
      <c r="M24" s="31">
        <v>5950.51</v>
      </c>
      <c r="N24" s="31">
        <f t="shared" si="5"/>
        <v>65368.610000000008</v>
      </c>
    </row>
    <row r="25" spans="1:14" ht="39.75" customHeight="1">
      <c r="A25" s="37" t="s">
        <v>58</v>
      </c>
      <c r="B25" s="30">
        <v>11513.31</v>
      </c>
      <c r="C25" s="30">
        <v>11513.31</v>
      </c>
      <c r="D25" s="30">
        <v>11513.31</v>
      </c>
      <c r="E25" s="30">
        <v>11720.14</v>
      </c>
      <c r="F25" s="30">
        <v>11720.14</v>
      </c>
      <c r="G25" s="30">
        <v>11720.14</v>
      </c>
      <c r="H25" s="30">
        <v>11720.14</v>
      </c>
      <c r="I25" s="30">
        <v>11720.14</v>
      </c>
      <c r="J25" s="30">
        <v>11720.14</v>
      </c>
      <c r="K25" s="30">
        <v>11720.14</v>
      </c>
      <c r="L25" s="30">
        <v>11720.14</v>
      </c>
      <c r="M25" s="30">
        <v>11720.14</v>
      </c>
      <c r="N25" s="30">
        <f t="shared" si="1"/>
        <v>140021.19</v>
      </c>
    </row>
    <row r="26" spans="1:14" ht="22.5" customHeight="1">
      <c r="A26" s="37" t="s">
        <v>25</v>
      </c>
      <c r="B26" s="30">
        <f t="shared" ref="B26:M26" si="6">B4+B9+B15+B25+B19+B20+B24</f>
        <v>76877.23</v>
      </c>
      <c r="C26" s="30">
        <f t="shared" si="6"/>
        <v>71920.320000000007</v>
      </c>
      <c r="D26" s="30">
        <f t="shared" si="6"/>
        <v>75383.25</v>
      </c>
      <c r="E26" s="30">
        <f t="shared" si="6"/>
        <v>63770.560000000005</v>
      </c>
      <c r="F26" s="47">
        <f t="shared" si="6"/>
        <v>63566.080000000002</v>
      </c>
      <c r="G26" s="30">
        <f t="shared" si="6"/>
        <v>63083.959999999992</v>
      </c>
      <c r="H26" s="47">
        <f t="shared" si="6"/>
        <v>67717.611999999994</v>
      </c>
      <c r="I26" s="30">
        <f t="shared" si="6"/>
        <v>81568.23</v>
      </c>
      <c r="J26" s="47">
        <f t="shared" si="6"/>
        <v>231529.72000000006</v>
      </c>
      <c r="K26" s="30">
        <f t="shared" si="6"/>
        <v>73199.429999999993</v>
      </c>
      <c r="L26" s="30">
        <f t="shared" si="6"/>
        <v>87156.559999999983</v>
      </c>
      <c r="M26" s="47">
        <f t="shared" si="6"/>
        <v>227286.08000000002</v>
      </c>
      <c r="N26" s="30">
        <f>N4+N9+N15+N25+N19+N20+N24</f>
        <v>1183059.0320000001</v>
      </c>
    </row>
    <row r="27" spans="1:14" ht="15.75">
      <c r="A27" s="76" t="s">
        <v>123</v>
      </c>
      <c r="B27" s="76"/>
      <c r="C27" s="76"/>
      <c r="D27" s="38"/>
      <c r="E27" s="38"/>
      <c r="F27" s="38"/>
      <c r="G27" s="53"/>
      <c r="H27" s="38"/>
      <c r="I27" s="38"/>
      <c r="J27" s="38"/>
      <c r="K27" s="38"/>
      <c r="L27" s="77" t="s">
        <v>29</v>
      </c>
      <c r="M27" s="77"/>
      <c r="N27" s="77"/>
    </row>
    <row r="28" spans="1:14" ht="15.75">
      <c r="A28" s="39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29" spans="1:14" ht="15.75">
      <c r="A29" s="76" t="s">
        <v>27</v>
      </c>
      <c r="B29" s="76"/>
      <c r="C29" s="76"/>
      <c r="D29" s="38"/>
      <c r="E29" s="38"/>
      <c r="F29" s="38"/>
      <c r="G29" s="38"/>
      <c r="H29" s="38"/>
      <c r="I29" s="38"/>
      <c r="J29" s="38"/>
      <c r="K29" s="38"/>
      <c r="L29" s="77" t="s">
        <v>33</v>
      </c>
      <c r="M29" s="77"/>
      <c r="N29" s="77"/>
    </row>
  </sheetData>
  <mergeCells count="5">
    <mergeCell ref="A1:N1"/>
    <mergeCell ref="A27:C27"/>
    <mergeCell ref="A29:C29"/>
    <mergeCell ref="L27:N27"/>
    <mergeCell ref="L29:N29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C2" sqref="C2"/>
    </sheetView>
  </sheetViews>
  <sheetFormatPr defaultRowHeight="1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>
      <c r="B1" s="5" t="s">
        <v>52</v>
      </c>
      <c r="C1" s="5"/>
      <c r="D1" s="5"/>
      <c r="E1" s="5"/>
      <c r="F1" s="5"/>
      <c r="G1" s="5"/>
    </row>
    <row r="2" spans="1:7">
      <c r="B2" s="5"/>
      <c r="C2" s="5" t="s">
        <v>59</v>
      </c>
      <c r="D2" s="5"/>
      <c r="E2" s="5"/>
      <c r="F2" s="5"/>
      <c r="G2" s="5"/>
    </row>
    <row r="3" spans="1:7">
      <c r="B3" s="5" t="s">
        <v>41</v>
      </c>
      <c r="C3" s="5"/>
      <c r="D3" s="5"/>
      <c r="E3" s="5"/>
      <c r="F3" s="5"/>
      <c r="G3" s="5"/>
    </row>
    <row r="4" spans="1:7">
      <c r="A4" s="57" t="s">
        <v>42</v>
      </c>
      <c r="B4" s="57" t="s">
        <v>42</v>
      </c>
      <c r="C4" s="57"/>
      <c r="D4" s="57" t="s">
        <v>43</v>
      </c>
      <c r="E4" s="57" t="s">
        <v>44</v>
      </c>
    </row>
    <row r="5" spans="1:7">
      <c r="A5" s="58" t="s">
        <v>45</v>
      </c>
      <c r="B5" s="58" t="s">
        <v>46</v>
      </c>
      <c r="C5" s="58" t="s">
        <v>47</v>
      </c>
      <c r="D5" s="58" t="s">
        <v>48</v>
      </c>
      <c r="E5" s="58" t="s">
        <v>49</v>
      </c>
    </row>
    <row r="6" spans="1:7">
      <c r="A6" s="41"/>
      <c r="B6" s="41"/>
      <c r="C6" s="59"/>
      <c r="D6" s="60"/>
      <c r="E6" s="41"/>
    </row>
    <row r="7" spans="1:7">
      <c r="A7" s="41"/>
      <c r="B7" s="41"/>
      <c r="C7" s="59"/>
      <c r="D7" s="60"/>
      <c r="E7" s="61"/>
    </row>
    <row r="8" spans="1:7">
      <c r="A8" s="41"/>
      <c r="B8" s="41"/>
      <c r="C8" s="59"/>
      <c r="D8" s="60"/>
      <c r="E8" s="41"/>
    </row>
    <row r="9" spans="1:7">
      <c r="A9" s="41"/>
      <c r="B9" s="41"/>
      <c r="C9" s="59"/>
      <c r="D9" s="60"/>
      <c r="E9" s="41"/>
    </row>
    <row r="10" spans="1:7">
      <c r="A10" s="41"/>
      <c r="B10" s="41"/>
      <c r="C10" s="59"/>
      <c r="D10" s="60"/>
      <c r="E10" s="41"/>
    </row>
    <row r="11" spans="1:7">
      <c r="A11" s="41"/>
      <c r="B11" s="41"/>
      <c r="C11" s="59"/>
      <c r="D11" s="60"/>
      <c r="E11" s="41"/>
    </row>
    <row r="12" spans="1:7">
      <c r="A12" s="41"/>
      <c r="B12" s="41"/>
      <c r="C12" s="59"/>
      <c r="D12" s="60"/>
      <c r="E12" s="41"/>
    </row>
    <row r="13" spans="1:7">
      <c r="A13" s="41"/>
      <c r="B13" s="41"/>
      <c r="C13" s="59"/>
      <c r="D13" s="60"/>
      <c r="E13" s="41"/>
    </row>
    <row r="14" spans="1:7">
      <c r="A14" s="41"/>
      <c r="B14" s="41"/>
      <c r="C14" s="59"/>
      <c r="D14" s="60"/>
      <c r="E14" s="41"/>
    </row>
    <row r="15" spans="1:7">
      <c r="A15" s="41"/>
      <c r="B15" s="41"/>
      <c r="C15" s="59"/>
      <c r="D15" s="60"/>
      <c r="E15" s="41"/>
    </row>
    <row r="16" spans="1:7">
      <c r="A16" s="41"/>
      <c r="B16" s="41"/>
      <c r="C16" s="59"/>
      <c r="D16" s="60"/>
      <c r="E16" s="41"/>
    </row>
    <row r="17" spans="1:5">
      <c r="A17" s="41"/>
      <c r="B17" s="41"/>
      <c r="C17" s="59"/>
      <c r="D17" s="60"/>
      <c r="E17" s="41"/>
    </row>
    <row r="18" spans="1:5">
      <c r="A18" s="41"/>
      <c r="B18" s="41"/>
      <c r="C18" s="59"/>
      <c r="D18" s="60"/>
      <c r="E18" s="41"/>
    </row>
    <row r="19" spans="1:5">
      <c r="A19" s="41"/>
      <c r="B19" s="41"/>
      <c r="C19" s="59"/>
      <c r="D19" s="41"/>
      <c r="E19" s="41"/>
    </row>
    <row r="20" spans="1:5">
      <c r="A20" s="41"/>
      <c r="B20" s="41"/>
      <c r="C20" s="59"/>
      <c r="D20" s="41"/>
      <c r="E20" s="41"/>
    </row>
    <row r="21" spans="1:5">
      <c r="A21" s="41"/>
      <c r="B21" s="41"/>
      <c r="C21" s="59"/>
      <c r="D21" s="41"/>
      <c r="E21" s="41"/>
    </row>
    <row r="22" spans="1:5">
      <c r="A22" s="41"/>
      <c r="B22" s="41"/>
      <c r="C22" s="59"/>
      <c r="D22" s="41"/>
      <c r="E22" s="41"/>
    </row>
    <row r="23" spans="1:5">
      <c r="A23" s="41"/>
      <c r="B23" s="41"/>
      <c r="C23" s="59"/>
      <c r="D23" s="41"/>
      <c r="E23" s="41"/>
    </row>
    <row r="24" spans="1:5">
      <c r="A24" s="41"/>
      <c r="B24" s="41"/>
      <c r="C24" s="59"/>
      <c r="D24" s="41"/>
      <c r="E24" s="41"/>
    </row>
    <row r="25" spans="1:5">
      <c r="A25" s="41"/>
      <c r="B25" s="41"/>
      <c r="C25" s="59"/>
      <c r="D25" s="41"/>
      <c r="E25" s="41"/>
    </row>
    <row r="26" spans="1:5">
      <c r="A26" s="41"/>
      <c r="B26" s="41"/>
      <c r="C26" s="59"/>
      <c r="D26" s="41"/>
      <c r="E26" s="41"/>
    </row>
    <row r="27" spans="1:5">
      <c r="A27" s="41"/>
      <c r="B27" s="41"/>
      <c r="C27" s="59"/>
      <c r="D27" s="41"/>
      <c r="E27" s="41"/>
    </row>
    <row r="28" spans="1:5">
      <c r="A28" s="41"/>
      <c r="B28" s="41"/>
      <c r="C28" s="59"/>
      <c r="D28" s="15"/>
      <c r="E28" s="15"/>
    </row>
    <row r="29" spans="1:5">
      <c r="A29" s="15"/>
      <c r="B29" s="15"/>
      <c r="C29" s="15"/>
      <c r="D29" s="15"/>
      <c r="E29" s="15"/>
    </row>
    <row r="30" spans="1:5">
      <c r="A30" s="15"/>
      <c r="B30" s="15"/>
      <c r="C30" s="59"/>
      <c r="D30" s="15"/>
      <c r="E30" s="15"/>
    </row>
    <row r="31" spans="1:5">
      <c r="A31" s="15"/>
      <c r="B31" s="15"/>
      <c r="C31" s="15"/>
      <c r="D31" s="15"/>
      <c r="E31" s="15"/>
    </row>
    <row r="32" spans="1:5">
      <c r="A32" s="15"/>
      <c r="B32" s="15"/>
      <c r="C32" s="59"/>
      <c r="D32" s="15"/>
      <c r="E32" s="15"/>
    </row>
    <row r="33" spans="1:5">
      <c r="A33" s="15"/>
      <c r="B33" s="15"/>
      <c r="C33" s="15"/>
      <c r="D33" s="15"/>
      <c r="E33" s="15"/>
    </row>
    <row r="34" spans="1:5">
      <c r="A34" s="15"/>
      <c r="B34" s="15"/>
      <c r="C34" s="59"/>
      <c r="D34" s="15"/>
      <c r="E34" s="15"/>
    </row>
    <row r="35" spans="1:5">
      <c r="A35" s="15"/>
      <c r="B35" s="15"/>
      <c r="C35" s="15"/>
      <c r="D35" s="15"/>
      <c r="E35" s="15"/>
    </row>
    <row r="36" spans="1:5">
      <c r="A36" s="15"/>
      <c r="B36" s="15"/>
      <c r="C36" s="15"/>
      <c r="D36" s="15"/>
      <c r="E36" s="15"/>
    </row>
    <row r="37" spans="1:5">
      <c r="A37" s="15"/>
      <c r="B37" s="15"/>
      <c r="C37" s="59"/>
      <c r="D37" s="15"/>
      <c r="E37" s="15"/>
    </row>
    <row r="38" spans="1:5">
      <c r="A38" s="15"/>
      <c r="B38" s="15"/>
      <c r="C38" s="15"/>
      <c r="D38" s="15"/>
      <c r="E38" s="15"/>
    </row>
    <row r="39" spans="1:5">
      <c r="A39" s="15"/>
      <c r="B39" s="15"/>
      <c r="C39" s="15"/>
      <c r="D39" s="15"/>
      <c r="E39" s="15"/>
    </row>
    <row r="40" spans="1:5">
      <c r="A40" s="15"/>
      <c r="B40" s="15"/>
      <c r="C40" s="15"/>
      <c r="D40" s="15"/>
      <c r="E40" s="15"/>
    </row>
    <row r="41" spans="1:5">
      <c r="A41" s="15"/>
      <c r="B41" s="15"/>
      <c r="C41" s="15"/>
      <c r="D41" s="15"/>
      <c r="E41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D15" sqref="D15"/>
    </sheetView>
  </sheetViews>
  <sheetFormatPr defaultRowHeight="1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>
      <c r="A1" s="1"/>
      <c r="B1" s="72" t="s">
        <v>61</v>
      </c>
      <c r="C1" s="72"/>
      <c r="D1" s="72"/>
    </row>
    <row r="2" spans="1:4" ht="15.75">
      <c r="A2" s="6"/>
      <c r="B2" s="74" t="s">
        <v>59</v>
      </c>
      <c r="C2" s="74"/>
      <c r="D2" s="74"/>
    </row>
    <row r="3" spans="1:4" ht="15.75">
      <c r="A3" s="6"/>
      <c r="B3" s="72" t="s">
        <v>50</v>
      </c>
      <c r="C3" s="72"/>
      <c r="D3" s="72"/>
    </row>
    <row r="4" spans="1:4" ht="26.25">
      <c r="A4" s="8"/>
      <c r="B4" s="9" t="s">
        <v>0</v>
      </c>
      <c r="C4" s="8" t="s">
        <v>1</v>
      </c>
      <c r="D4" s="9" t="s">
        <v>26</v>
      </c>
    </row>
    <row r="5" spans="1:4">
      <c r="A5" s="10"/>
      <c r="B5" s="3" t="s">
        <v>9</v>
      </c>
      <c r="C5" s="10"/>
      <c r="D5" s="10"/>
    </row>
    <row r="6" spans="1:4" ht="30">
      <c r="A6" s="40">
        <v>1</v>
      </c>
      <c r="B6" s="13" t="s">
        <v>71</v>
      </c>
      <c r="C6" s="40">
        <v>199</v>
      </c>
      <c r="D6" s="3"/>
    </row>
    <row r="7" spans="1:4">
      <c r="A7" s="43">
        <v>2</v>
      </c>
      <c r="B7" s="13" t="s">
        <v>72</v>
      </c>
      <c r="C7" s="50">
        <v>130.06</v>
      </c>
      <c r="D7" s="14"/>
    </row>
    <row r="8" spans="1:4">
      <c r="A8" s="15"/>
      <c r="B8" s="13" t="s">
        <v>65</v>
      </c>
      <c r="C8" s="18">
        <f>SUM(C6:C7)</f>
        <v>329.06</v>
      </c>
      <c r="D8" s="62">
        <v>329.06</v>
      </c>
    </row>
    <row r="9" spans="1:4">
      <c r="A9" s="40"/>
      <c r="B9" s="3" t="s">
        <v>12</v>
      </c>
      <c r="C9" s="40"/>
      <c r="D9" s="14"/>
    </row>
    <row r="10" spans="1:4">
      <c r="A10" s="40">
        <v>1</v>
      </c>
      <c r="B10" s="40" t="s">
        <v>87</v>
      </c>
      <c r="C10" s="40">
        <v>697.69</v>
      </c>
      <c r="D10" s="66"/>
    </row>
    <row r="11" spans="1:4">
      <c r="A11" s="40"/>
      <c r="B11" s="13" t="s">
        <v>88</v>
      </c>
      <c r="C11" s="40">
        <v>13060</v>
      </c>
      <c r="D11" s="14"/>
    </row>
    <row r="12" spans="1:4">
      <c r="A12" s="15"/>
      <c r="B12" s="14" t="s">
        <v>65</v>
      </c>
      <c r="C12" s="15">
        <f>SUM(C10:C11)</f>
        <v>13757.69</v>
      </c>
      <c r="D12" s="14">
        <f>D8+C12</f>
        <v>14086.75</v>
      </c>
    </row>
    <row r="13" spans="1:4">
      <c r="A13" s="15"/>
      <c r="B13" s="14" t="s">
        <v>15</v>
      </c>
      <c r="C13" s="15"/>
      <c r="D13" s="14"/>
    </row>
    <row r="14" spans="1:4">
      <c r="A14" s="15">
        <v>1</v>
      </c>
      <c r="B14" s="15" t="s">
        <v>111</v>
      </c>
      <c r="C14" s="43">
        <v>5000</v>
      </c>
      <c r="D14" s="14">
        <f>D12+C14</f>
        <v>19086.75</v>
      </c>
    </row>
    <row r="15" spans="1:4">
      <c r="A15" s="15"/>
      <c r="B15" s="15"/>
      <c r="C15" s="15"/>
      <c r="D15" s="14"/>
    </row>
    <row r="16" spans="1:4">
      <c r="A16" s="43"/>
      <c r="B16" s="51"/>
      <c r="C16" s="43"/>
      <c r="D16" s="15"/>
    </row>
    <row r="17" spans="1:4">
      <c r="A17" s="15"/>
      <c r="B17" s="15"/>
      <c r="C17" s="15"/>
      <c r="D17" s="15"/>
    </row>
    <row r="18" spans="1:4">
      <c r="A18" s="15"/>
      <c r="B18" s="15"/>
      <c r="C18" s="43"/>
      <c r="D18" s="14"/>
    </row>
    <row r="19" spans="1:4">
      <c r="A19" s="15"/>
      <c r="B19" s="15"/>
      <c r="C19" s="43"/>
      <c r="D19" s="15"/>
    </row>
    <row r="20" spans="1:4">
      <c r="A20" s="15"/>
      <c r="B20" s="24"/>
      <c r="C20" s="15"/>
      <c r="D20" s="14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5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40"/>
      <c r="C25" s="43"/>
      <c r="D25" s="14"/>
    </row>
    <row r="26" spans="1:4">
      <c r="A26" s="15"/>
      <c r="B26" s="25"/>
      <c r="C26" s="14"/>
      <c r="D26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2017-06-22T09:09:58Z</cp:lastPrinted>
  <dcterms:created xsi:type="dcterms:W3CDTF">2011-07-25T05:21:17Z</dcterms:created>
  <dcterms:modified xsi:type="dcterms:W3CDTF">2019-02-02T06:56:34Z</dcterms:modified>
</cp:coreProperties>
</file>