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D46" i="1"/>
  <c r="C46"/>
  <c r="D22" i="9"/>
  <c r="C22"/>
  <c r="D59" i="2"/>
  <c r="D42" i="1"/>
  <c r="D57" i="2"/>
  <c r="C57"/>
  <c r="D40" i="1"/>
  <c r="D51" i="2"/>
  <c r="C51"/>
  <c r="D18" i="9"/>
  <c r="D38" i="1"/>
  <c r="C16" i="9"/>
  <c r="D16" s="1"/>
  <c r="D44" i="2"/>
  <c r="C44"/>
  <c r="D36" i="1"/>
  <c r="C36"/>
  <c r="C37" i="2"/>
  <c r="D8" i="3"/>
  <c r="D32" i="1"/>
  <c r="C32"/>
  <c r="D12" i="9"/>
  <c r="D27" i="1"/>
  <c r="C27"/>
  <c r="D10" i="9"/>
  <c r="C10"/>
  <c r="D23" i="1"/>
  <c r="C23"/>
  <c r="C29" i="2"/>
  <c r="C9" i="4"/>
  <c r="D17" i="1"/>
  <c r="C17"/>
  <c r="D12"/>
  <c r="C12"/>
  <c r="C21" i="2"/>
  <c r="D8" i="1"/>
  <c r="D16" i="2"/>
  <c r="D21" s="1"/>
  <c r="D23" s="1"/>
  <c r="D29" s="1"/>
  <c r="D31" s="1"/>
  <c r="D33" s="1"/>
  <c r="D37" s="1"/>
  <c r="C16"/>
  <c r="C10"/>
  <c r="B20" i="5"/>
  <c r="N24"/>
  <c r="N23"/>
  <c r="N22"/>
  <c r="M20"/>
  <c r="L20"/>
  <c r="K20"/>
  <c r="J20"/>
  <c r="I20"/>
  <c r="H20"/>
  <c r="G20"/>
  <c r="F20"/>
  <c r="E20"/>
  <c r="D20"/>
  <c r="C20"/>
  <c r="N19"/>
  <c r="N18"/>
  <c r="N8"/>
  <c r="N13"/>
  <c r="N12"/>
  <c r="M9"/>
  <c r="L9"/>
  <c r="K9"/>
  <c r="J9"/>
  <c r="I9"/>
  <c r="H9"/>
  <c r="G9"/>
  <c r="F9"/>
  <c r="E9"/>
  <c r="D9"/>
  <c r="C9"/>
  <c r="B9"/>
  <c r="M15"/>
  <c r="L15"/>
  <c r="K15"/>
  <c r="J15"/>
  <c r="I15"/>
  <c r="H15"/>
  <c r="G15"/>
  <c r="F15"/>
  <c r="E15"/>
  <c r="D15"/>
  <c r="C15"/>
  <c r="M4"/>
  <c r="L4"/>
  <c r="K4"/>
  <c r="J4"/>
  <c r="I4"/>
  <c r="H4"/>
  <c r="G4"/>
  <c r="F4"/>
  <c r="E4"/>
  <c r="D4"/>
  <c r="C4"/>
  <c r="B4"/>
  <c r="B15"/>
  <c r="F26" l="1"/>
  <c r="N21"/>
  <c r="B26"/>
  <c r="M26"/>
  <c r="L26"/>
  <c r="K26"/>
  <c r="J26"/>
  <c r="I26"/>
  <c r="H26"/>
  <c r="G26"/>
  <c r="E26"/>
  <c r="D26"/>
  <c r="N20"/>
  <c r="C26"/>
  <c r="N7"/>
  <c r="N25"/>
  <c r="N14"/>
  <c r="N6"/>
  <c r="N5"/>
  <c r="N4" l="1"/>
  <c r="N11" l="1"/>
  <c r="N10"/>
  <c r="N16" l="1"/>
  <c r="N17"/>
  <c r="N15"/>
  <c r="N9" l="1"/>
  <c r="N26" s="1"/>
</calcChain>
</file>

<file path=xl/sharedStrings.xml><?xml version="1.0" encoding="utf-8"?>
<sst xmlns="http://schemas.openxmlformats.org/spreadsheetml/2006/main" count="220" uniqueCount="115">
  <si>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</si>
  <si>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</si>
  <si>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</si>
  <si>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</si>
  <si>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</si>
  <si>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</si>
  <si>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</si>
  <si>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</si>
  <si>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</si>
  <si>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</si>
  <si>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</si>
  <si>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</si>
  <si>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</si>
  <si>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</si>
  <si>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</si>
  <si>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</si>
  <si>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</si>
  <si>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</si>
  <si>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</si>
  <si>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</si>
  <si>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</si>
  <si>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</si>
  <si>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</si>
  <si>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</si>
  <si>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</si>
  <si>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</si>
  <si>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</si>
  <si>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</si>
  <si>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</si>
  <si>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</si>
  <si>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</si>
  <si>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</si>
  <si>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очистка дорог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</si>
  <si>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</si>
  <si>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</si>
  <si>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</si>
  <si>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</si>
  <si>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</si>
  <si>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-содержание лифтов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</si>
  <si>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</si>
  <si>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</si>
  <si>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</si>
  <si>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</si>
  <si>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</si>
  <si>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</si>
  <si>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</si>
  <si>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</si>
  <si>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</si>
  <si>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</si>
  <si>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</si>
  <si>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</si>
  <si>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</si>
  <si>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>Сосновая,49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</si>
  <si>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</si>
  <si>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</si>
  <si>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</si>
  <si>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</si>
  <si>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</si>
  <si>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Техобслуживание и снятие показаний общедомового теплосчетчика</t>
  </si>
  <si>
    <t>6.ТБО</t>
  </si>
  <si>
    <t>7. Расходы по содержанию УК</t>
  </si>
  <si>
    <t>Лицевой счет. Сводный расчет  2018г</t>
  </si>
  <si>
    <t>Лицевой счёт  2018г</t>
  </si>
  <si>
    <t>Лицевой счёт 2018г</t>
  </si>
  <si>
    <t>Техническое обслуживание домофона</t>
  </si>
  <si>
    <t>Под.№1,2.Замена доводчика на двери</t>
  </si>
  <si>
    <t>Квартиры №13,21.Произведен ремонт потолка вокруг канализационного стояка</t>
  </si>
  <si>
    <t>Итого:</t>
  </si>
  <si>
    <t>Придомовая территория.Установка контейнера под мусор</t>
  </si>
  <si>
    <t>Кв.№13.Пропенивание стояка канализации (перекрытие)</t>
  </si>
  <si>
    <t>Кв.№32.Замена абонентской трубки</t>
  </si>
  <si>
    <t>Уборка снега с под.козырьков</t>
  </si>
  <si>
    <t>Регулировка пластиковых тамбурных дверей</t>
  </si>
  <si>
    <t>Плановый осмотр конструктивных  элементов дома, осмотр инженерных  коммуникаций</t>
  </si>
  <si>
    <t>Замена доводчика входной двери</t>
  </si>
  <si>
    <t>Кв.№26.Замена кран-фильтра нв водосчетчике</t>
  </si>
  <si>
    <t>Изготовление и установка чердачных решеток</t>
  </si>
  <si>
    <t>Чердак над кв.№49.Замена манжет на соединении водосточной трубы (ливневая канализация)</t>
  </si>
  <si>
    <t>Ремонт ливневой канализации</t>
  </si>
  <si>
    <t>Замена ливневой канализации на чердаке</t>
  </si>
  <si>
    <t>Под.№1.Замена ливневой канализации на чердаке</t>
  </si>
  <si>
    <t>Под.№2.Замена ливневой канализации на чердаке</t>
  </si>
  <si>
    <t>Подъезды №1,2.Установка досок объявлений</t>
  </si>
  <si>
    <t>Доски объявления (информационные) 2шт.</t>
  </si>
  <si>
    <t>Кв.№109,138.Замена абонентской трубки домофона</t>
  </si>
  <si>
    <t>Отключение подъездного отопления</t>
  </si>
  <si>
    <t>Под.№1. Ремонт ливневой канализации</t>
  </si>
  <si>
    <t>Отключение отопления</t>
  </si>
  <si>
    <t>Придомовая территория.Окраска мусорных контейнеров</t>
  </si>
  <si>
    <t>Известковая окраска бордюр</t>
  </si>
  <si>
    <t>Под.№2.Вывод ХВС для полива газонов</t>
  </si>
  <si>
    <t>Скашивание травы на придомовой территории</t>
  </si>
  <si>
    <t>Кв.№83.Обследование канализ.стояка</t>
  </si>
  <si>
    <t>Кв.№83.Замена канализ.стояка</t>
  </si>
  <si>
    <t>Кв.№65,66,69,70,137,138,139,140,141,142,143,144. Устранение протекания примыкания кровли балкона 56м</t>
  </si>
  <si>
    <t>Под.№1.Закрепление перил</t>
  </si>
  <si>
    <t>Квартира №83.Запенивание стояка канализации в пкрекрытии</t>
  </si>
  <si>
    <t>Кв.№127.Замена абонентской трубки (б/у)</t>
  </si>
  <si>
    <t>Под.№1.Установка ручки на окно</t>
  </si>
  <si>
    <t>Под.№1.Установка таблички</t>
  </si>
  <si>
    <t>Табличка "Правила пользования лифтом"</t>
  </si>
  <si>
    <t>Установка таблички "Выгул собак запрещен"</t>
  </si>
  <si>
    <t>Стоимость таблички</t>
  </si>
  <si>
    <t xml:space="preserve">Придомовая территория.Привоз щебня 22,7тн для отсыпки участка дороги </t>
  </si>
  <si>
    <t>Кв.№12.Замена абонентской трубки домофона б/у</t>
  </si>
  <si>
    <t>Кв.№47,75.Замена абонентской трубки домофона</t>
  </si>
  <si>
    <t>Осмотр чердаков и подвалов</t>
  </si>
  <si>
    <t>Ремонт кровли шахты лифта</t>
  </si>
  <si>
    <t>Под.№2.амена доводчика на входной двери</t>
  </si>
  <si>
    <t>Под.№2.Регулировка петель на двери ПВХ, установка шпингалета</t>
  </si>
  <si>
    <t>Закрепление ковриков в подъездах</t>
  </si>
  <si>
    <t>Приобретение новогодней гирлянды</t>
  </si>
  <si>
    <t>Подключение наовогодней гирлянды</t>
  </si>
  <si>
    <t>Кв.№73.Демонтаж терморегуляторов 2шт</t>
  </si>
  <si>
    <t>Директор ООО УК "Аркада"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</si>
</sst>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6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2" fontId="7" fillId="0" borderId="0" xfId="0" applyNumberFormat="1" applyFont="1"/>
    <xf numFmtId="2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5" xfId="0" applyFont="1" applyBorder="1"/>
    <xf numFmtId="49" fontId="2" fillId="0" borderId="1" xfId="0" applyNumberFormat="1" applyFont="1" applyBorder="1" applyAlignment="1">
      <alignment wrapText="1"/>
    </xf>
    <xf numFmtId="0" fontId="0" fillId="0" borderId="3" xfId="0" applyFont="1" applyBorder="1"/>
    <xf numFmtId="0" fontId="0" fillId="0" borderId="4" xfId="0" applyFont="1" applyBorder="1"/>
    <xf numFmtId="0" fontId="1" fillId="0" borderId="7" xfId="0" applyFont="1" applyBorder="1"/>
    <xf numFmtId="0" fontId="7" fillId="0" borderId="1" xfId="0" applyFont="1" applyBorder="1" applyAlignment="1">
      <alignment wrapText="1"/>
    </xf>
    <xf numFmtId="0" fontId="0" fillId="0" borderId="6" xfId="0" applyBorder="1"/>
    <xf numFmtId="2" fontId="6" fillId="0" borderId="1" xfId="0" applyNumberFormat="1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opLeftCell="A22" workbookViewId="0">
      <selection activeCell="D46" sqref="D46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15.95" customHeight="1">
      <c r="A1" s="1"/>
      <c r="B1" s="71" t="s">
        <v>62</v>
      </c>
      <c r="C1" s="71"/>
      <c r="D1" s="71"/>
      <c r="E1" s="7"/>
      <c r="F1" s="7"/>
      <c r="G1" s="7"/>
      <c r="H1" s="7"/>
    </row>
    <row r="2" spans="1:8" ht="15.95" customHeight="1">
      <c r="A2" s="1"/>
      <c r="B2" s="2" t="s">
        <v>52</v>
      </c>
      <c r="C2" s="39"/>
      <c r="D2" s="39"/>
      <c r="E2" s="1"/>
      <c r="F2" s="1"/>
      <c r="G2" s="1"/>
      <c r="H2" s="1"/>
    </row>
    <row r="3" spans="1:8" ht="15.95" customHeight="1">
      <c r="A3" s="1"/>
      <c r="B3" s="70" t="s">
        <v>4</v>
      </c>
      <c r="C3" s="70"/>
      <c r="D3" s="70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8"/>
      <c r="B5" s="3" t="s">
        <v>2</v>
      </c>
      <c r="C5" s="8"/>
      <c r="D5" s="8"/>
      <c r="E5" s="1"/>
      <c r="F5" s="1"/>
      <c r="G5" s="1"/>
      <c r="H5" s="1"/>
    </row>
    <row r="6" spans="1:8" ht="30">
      <c r="A6" s="40">
        <v>1</v>
      </c>
      <c r="B6" s="40" t="s">
        <v>58</v>
      </c>
      <c r="C6" s="40">
        <v>787.04</v>
      </c>
      <c r="D6" s="3">
        <v>787.04</v>
      </c>
      <c r="E6" s="6"/>
      <c r="F6" s="1"/>
    </row>
    <row r="7" spans="1:8">
      <c r="A7" s="13"/>
      <c r="B7" s="3" t="s">
        <v>5</v>
      </c>
      <c r="C7" s="13"/>
      <c r="D7" s="13"/>
      <c r="E7" s="6"/>
      <c r="F7" s="1"/>
    </row>
    <row r="8" spans="1:8" ht="30">
      <c r="A8" s="40">
        <v>1</v>
      </c>
      <c r="B8" s="40" t="s">
        <v>58</v>
      </c>
      <c r="C8" s="40">
        <v>757.89</v>
      </c>
      <c r="D8" s="3">
        <f>D6+C8</f>
        <v>1544.9299999999998</v>
      </c>
      <c r="E8" s="6"/>
      <c r="F8" s="1"/>
    </row>
    <row r="9" spans="1:8">
      <c r="A9" s="13"/>
      <c r="B9" s="3" t="s">
        <v>3</v>
      </c>
      <c r="C9" s="13"/>
      <c r="D9" s="3"/>
      <c r="E9" s="6"/>
      <c r="F9" s="1"/>
    </row>
    <row r="10" spans="1:8" ht="30">
      <c r="A10" s="40">
        <v>1</v>
      </c>
      <c r="B10" s="40" t="s">
        <v>58</v>
      </c>
      <c r="C10" s="40">
        <v>757.89</v>
      </c>
      <c r="D10" s="13"/>
      <c r="E10" s="6"/>
      <c r="F10" s="1"/>
    </row>
    <row r="11" spans="1:8" s="5" customFormat="1">
      <c r="A11" s="13">
        <v>2</v>
      </c>
      <c r="B11" s="13" t="s">
        <v>75</v>
      </c>
      <c r="C11" s="13">
        <v>111.38</v>
      </c>
      <c r="D11" s="3"/>
      <c r="E11" s="11"/>
      <c r="F11" s="4"/>
    </row>
    <row r="12" spans="1:8" s="5" customFormat="1">
      <c r="A12" s="40"/>
      <c r="B12" s="13" t="s">
        <v>67</v>
      </c>
      <c r="C12" s="40">
        <f>SUM(C10:C11)</f>
        <v>869.27</v>
      </c>
      <c r="D12" s="3">
        <f>D8+C12</f>
        <v>2414.1999999999998</v>
      </c>
      <c r="E12" s="4"/>
      <c r="F12" s="4"/>
    </row>
    <row r="13" spans="1:8" s="5" customFormat="1">
      <c r="A13" s="40"/>
      <c r="B13" s="3" t="s">
        <v>7</v>
      </c>
      <c r="C13" s="40"/>
      <c r="D13" s="3"/>
      <c r="E13" s="4"/>
      <c r="F13" s="4"/>
    </row>
    <row r="14" spans="1:8" s="5" customFormat="1" ht="30">
      <c r="A14" s="40">
        <v>1</v>
      </c>
      <c r="B14" s="40" t="s">
        <v>58</v>
      </c>
      <c r="C14" s="40">
        <v>757.89</v>
      </c>
      <c r="D14" s="3"/>
      <c r="E14" s="4"/>
      <c r="F14" s="4"/>
    </row>
    <row r="15" spans="1:8" ht="45">
      <c r="A15" s="40">
        <v>2</v>
      </c>
      <c r="B15" s="13" t="s">
        <v>77</v>
      </c>
      <c r="C15" s="13">
        <v>535.5</v>
      </c>
      <c r="D15" s="3"/>
      <c r="E15" s="1"/>
      <c r="F15" s="1"/>
    </row>
    <row r="16" spans="1:8">
      <c r="A16" s="40">
        <v>3</v>
      </c>
      <c r="B16" s="40" t="s">
        <v>78</v>
      </c>
      <c r="C16" s="40">
        <v>1034.72</v>
      </c>
      <c r="D16" s="13"/>
      <c r="E16" s="1"/>
      <c r="F16" s="1"/>
    </row>
    <row r="17" spans="1:6">
      <c r="A17" s="40"/>
      <c r="B17" s="13" t="s">
        <v>67</v>
      </c>
      <c r="C17" s="40">
        <f>SUM(C14:C16)</f>
        <v>2328.1099999999997</v>
      </c>
      <c r="D17" s="3">
        <f>D12+C17</f>
        <v>4742.3099999999995</v>
      </c>
      <c r="E17" s="1"/>
      <c r="F17" s="1"/>
    </row>
    <row r="18" spans="1:6">
      <c r="A18" s="40"/>
      <c r="B18" s="3" t="s">
        <v>8</v>
      </c>
      <c r="C18" s="40"/>
      <c r="D18" s="13"/>
      <c r="E18" s="1"/>
      <c r="F18" s="1"/>
    </row>
    <row r="19" spans="1:6">
      <c r="A19" s="40">
        <v>1</v>
      </c>
      <c r="B19" s="13" t="s">
        <v>85</v>
      </c>
      <c r="C19" s="40">
        <v>89.16</v>
      </c>
      <c r="D19" s="3"/>
      <c r="E19" s="1"/>
      <c r="F19" s="1"/>
    </row>
    <row r="20" spans="1:6" s="5" customFormat="1">
      <c r="A20" s="40">
        <v>2</v>
      </c>
      <c r="B20" s="13" t="s">
        <v>86</v>
      </c>
      <c r="C20" s="40">
        <v>252.83</v>
      </c>
      <c r="D20" s="13"/>
      <c r="E20" s="4"/>
      <c r="F20" s="4"/>
    </row>
    <row r="21" spans="1:6" s="5" customFormat="1">
      <c r="A21" s="40">
        <v>3</v>
      </c>
      <c r="B21" s="13" t="s">
        <v>87</v>
      </c>
      <c r="C21" s="40">
        <v>89.16</v>
      </c>
      <c r="D21" s="3"/>
      <c r="E21" s="4"/>
      <c r="F21" s="4"/>
    </row>
    <row r="22" spans="1:6" s="5" customFormat="1" ht="30">
      <c r="A22" s="40">
        <v>4</v>
      </c>
      <c r="B22" s="40" t="s">
        <v>58</v>
      </c>
      <c r="C22" s="40">
        <v>757.89</v>
      </c>
      <c r="D22" s="3"/>
      <c r="E22" s="4"/>
      <c r="F22" s="4"/>
    </row>
    <row r="23" spans="1:6">
      <c r="A23" s="40"/>
      <c r="B23" s="3" t="s">
        <v>67</v>
      </c>
      <c r="C23" s="40">
        <f>SUM(C19:C22)</f>
        <v>1189.04</v>
      </c>
      <c r="D23" s="3">
        <f>D17+C23</f>
        <v>5931.3499999999995</v>
      </c>
      <c r="E23" s="1"/>
      <c r="F23" s="1"/>
    </row>
    <row r="24" spans="1:6">
      <c r="A24" s="40"/>
      <c r="B24" s="3" t="s">
        <v>9</v>
      </c>
      <c r="C24" s="40"/>
      <c r="D24" s="3"/>
      <c r="E24" s="1"/>
      <c r="F24" s="1"/>
    </row>
    <row r="25" spans="1:6" ht="30">
      <c r="A25" s="40">
        <v>1</v>
      </c>
      <c r="B25" s="40" t="s">
        <v>58</v>
      </c>
      <c r="C25" s="40">
        <v>757.89</v>
      </c>
      <c r="D25" s="3"/>
      <c r="E25" s="1"/>
      <c r="F25" s="1"/>
    </row>
    <row r="26" spans="1:6">
      <c r="A26" s="40">
        <v>2</v>
      </c>
      <c r="B26" s="13" t="s">
        <v>90</v>
      </c>
      <c r="C26" s="40">
        <v>1094.92</v>
      </c>
      <c r="D26" s="3"/>
      <c r="E26" s="1"/>
      <c r="F26" s="1"/>
    </row>
    <row r="27" spans="1:6">
      <c r="A27" s="40"/>
      <c r="B27" s="13" t="s">
        <v>67</v>
      </c>
      <c r="C27" s="40">
        <f>SUM(C25:C26)</f>
        <v>1852.81</v>
      </c>
      <c r="D27" s="3">
        <f>D23+C27</f>
        <v>7784.16</v>
      </c>
      <c r="E27" s="1"/>
      <c r="F27" s="1"/>
    </row>
    <row r="28" spans="1:6">
      <c r="A28" s="40"/>
      <c r="B28" s="3" t="s">
        <v>10</v>
      </c>
      <c r="C28" s="40"/>
      <c r="D28" s="3"/>
      <c r="E28" s="1"/>
      <c r="F28" s="1"/>
    </row>
    <row r="29" spans="1:6" ht="30">
      <c r="A29" s="40">
        <v>1</v>
      </c>
      <c r="B29" s="40" t="s">
        <v>58</v>
      </c>
      <c r="C29" s="40">
        <v>757.89</v>
      </c>
      <c r="D29" s="3"/>
      <c r="E29" s="1"/>
      <c r="F29" s="1"/>
    </row>
    <row r="30" spans="1:6">
      <c r="A30" s="40">
        <v>2</v>
      </c>
      <c r="B30" s="13" t="s">
        <v>92</v>
      </c>
      <c r="C30" s="40">
        <v>278.45999999999998</v>
      </c>
      <c r="D30" s="3"/>
      <c r="E30" s="1"/>
      <c r="F30" s="1"/>
    </row>
    <row r="31" spans="1:6">
      <c r="A31" s="40">
        <v>3</v>
      </c>
      <c r="B31" s="13" t="s">
        <v>93</v>
      </c>
      <c r="C31" s="40">
        <v>1170.1600000000001</v>
      </c>
      <c r="D31" s="3"/>
      <c r="E31" s="1"/>
      <c r="F31" s="1"/>
    </row>
    <row r="32" spans="1:6">
      <c r="A32" s="40"/>
      <c r="B32" s="13" t="s">
        <v>67</v>
      </c>
      <c r="C32" s="40">
        <f>SUM(C29:C31)</f>
        <v>2206.5100000000002</v>
      </c>
      <c r="D32" s="3">
        <f>D27+C32</f>
        <v>9990.67</v>
      </c>
      <c r="E32" s="1"/>
      <c r="F32" s="1"/>
    </row>
    <row r="33" spans="1:6">
      <c r="A33" s="40"/>
      <c r="B33" s="3" t="s">
        <v>11</v>
      </c>
      <c r="C33" s="40"/>
      <c r="D33" s="3"/>
      <c r="E33" s="1"/>
      <c r="F33" s="1"/>
    </row>
    <row r="34" spans="1:6" ht="30">
      <c r="A34" s="40">
        <v>1</v>
      </c>
      <c r="B34" s="40" t="s">
        <v>58</v>
      </c>
      <c r="C34" s="40">
        <v>757.89</v>
      </c>
      <c r="D34" s="3"/>
      <c r="E34" s="1"/>
      <c r="F34" s="1"/>
    </row>
    <row r="35" spans="1:6" ht="30">
      <c r="A35" s="40">
        <v>2</v>
      </c>
      <c r="B35" s="40" t="s">
        <v>96</v>
      </c>
      <c r="C35" s="40">
        <v>502.59</v>
      </c>
      <c r="D35" s="3"/>
      <c r="E35" s="1"/>
      <c r="F35" s="1"/>
    </row>
    <row r="36" spans="1:6">
      <c r="A36" s="40"/>
      <c r="B36" s="13" t="s">
        <v>67</v>
      </c>
      <c r="C36" s="40">
        <f>SUM(C34:C35)</f>
        <v>1260.48</v>
      </c>
      <c r="D36" s="3">
        <f>D32+C36</f>
        <v>11251.15</v>
      </c>
      <c r="E36" s="1"/>
      <c r="F36" s="1"/>
    </row>
    <row r="37" spans="1:6">
      <c r="A37" s="40"/>
      <c r="B37" s="3" t="s">
        <v>12</v>
      </c>
      <c r="C37" s="40"/>
      <c r="D37" s="40"/>
      <c r="E37" s="1"/>
      <c r="F37" s="1"/>
    </row>
    <row r="38" spans="1:6" ht="30">
      <c r="A38" s="40">
        <v>1</v>
      </c>
      <c r="B38" s="40" t="s">
        <v>58</v>
      </c>
      <c r="C38" s="40">
        <v>757.89</v>
      </c>
      <c r="D38" s="3">
        <f>D36+C38</f>
        <v>12009.039999999999</v>
      </c>
      <c r="E38" s="1"/>
      <c r="F38" s="1"/>
    </row>
    <row r="39" spans="1:6">
      <c r="A39" s="40"/>
      <c r="B39" s="3" t="s">
        <v>13</v>
      </c>
      <c r="C39" s="40"/>
      <c r="D39" s="40"/>
      <c r="E39" s="1"/>
      <c r="F39" s="1"/>
    </row>
    <row r="40" spans="1:6" ht="30">
      <c r="A40" s="40">
        <v>1</v>
      </c>
      <c r="B40" s="40" t="s">
        <v>58</v>
      </c>
      <c r="C40" s="40">
        <v>757.89</v>
      </c>
      <c r="D40" s="3">
        <f>D38+C40</f>
        <v>12766.929999999998</v>
      </c>
      <c r="E40" s="1"/>
      <c r="F40" s="1"/>
    </row>
    <row r="41" spans="1:6">
      <c r="A41" s="40"/>
      <c r="B41" s="3" t="s">
        <v>14</v>
      </c>
      <c r="C41" s="40"/>
      <c r="D41" s="3"/>
      <c r="E41" s="1"/>
      <c r="F41" s="1"/>
    </row>
    <row r="42" spans="1:6" ht="30">
      <c r="A42" s="40">
        <v>1</v>
      </c>
      <c r="B42" s="40" t="s">
        <v>58</v>
      </c>
      <c r="C42" s="40">
        <v>757.89</v>
      </c>
      <c r="D42" s="3">
        <f>D40+C42</f>
        <v>13524.819999999998</v>
      </c>
      <c r="E42" s="1"/>
      <c r="F42" s="1"/>
    </row>
    <row r="43" spans="1:6">
      <c r="A43" s="40"/>
      <c r="B43" s="3" t="s">
        <v>15</v>
      </c>
      <c r="C43" s="40"/>
      <c r="D43" s="3"/>
      <c r="E43" s="1"/>
      <c r="F43" s="1"/>
    </row>
    <row r="44" spans="1:6" ht="30">
      <c r="A44" s="40">
        <v>1</v>
      </c>
      <c r="B44" s="40" t="s">
        <v>58</v>
      </c>
      <c r="C44" s="40">
        <v>757.89</v>
      </c>
      <c r="D44" s="3"/>
      <c r="E44" s="1"/>
      <c r="F44" s="1"/>
    </row>
    <row r="45" spans="1:6">
      <c r="A45" s="40">
        <v>2</v>
      </c>
      <c r="B45" s="13" t="s">
        <v>113</v>
      </c>
      <c r="C45" s="40">
        <v>835.38</v>
      </c>
      <c r="D45" s="3"/>
      <c r="E45" s="1"/>
      <c r="F45" s="1"/>
    </row>
    <row r="46" spans="1:6">
      <c r="A46" s="13"/>
      <c r="B46" s="51" t="s">
        <v>67</v>
      </c>
      <c r="C46" s="13">
        <f>SUM(C44:C45)</f>
        <v>1593.27</v>
      </c>
      <c r="D46" s="3">
        <f>D42+C46</f>
        <v>15118.089999999998</v>
      </c>
      <c r="E46" s="1"/>
      <c r="F46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2"/>
  <sheetViews>
    <sheetView topLeftCell="A28" workbookViewId="0">
      <selection activeCell="D60" sqref="D60"/>
    </sheetView>
  </sheetViews>
  <sheetFormatPr defaultRowHeight="15"/>
  <cols>
    <col min="1" max="1" width="4.28515625" customWidth="1"/>
    <col min="2" max="2" width="47.28515625" customWidth="1"/>
    <col min="3" max="3" width="9.5703125" bestFit="1" customWidth="1"/>
    <col min="4" max="4" width="13.7109375" customWidth="1"/>
    <col min="10" max="10" width="5" customWidth="1"/>
    <col min="11" max="11" width="45.5703125" customWidth="1"/>
    <col min="12" max="12" width="9.140625" customWidth="1"/>
  </cols>
  <sheetData>
    <row r="1" spans="1:15" ht="15.95" customHeight="1">
      <c r="A1" s="1"/>
      <c r="B1" s="71" t="s">
        <v>62</v>
      </c>
      <c r="C1" s="71"/>
      <c r="D1" s="71"/>
      <c r="E1" s="7"/>
      <c r="F1" s="7"/>
      <c r="G1" s="7"/>
    </row>
    <row r="2" spans="1:15" ht="15.95" customHeight="1">
      <c r="A2" s="1"/>
      <c r="B2" s="2" t="s">
        <v>52</v>
      </c>
      <c r="C2" s="39"/>
      <c r="D2" s="39"/>
      <c r="E2" s="1"/>
      <c r="F2" s="1"/>
      <c r="G2" s="1"/>
    </row>
    <row r="3" spans="1:15" ht="15.95" customHeight="1">
      <c r="A3" s="1"/>
      <c r="B3" s="70" t="s">
        <v>6</v>
      </c>
      <c r="C3" s="70"/>
      <c r="D3" s="70"/>
      <c r="E3" s="1"/>
      <c r="F3" s="1"/>
      <c r="G3" s="1"/>
    </row>
    <row r="4" spans="1:15">
      <c r="A4" s="8"/>
      <c r="B4" s="9" t="s">
        <v>0</v>
      </c>
      <c r="C4" s="8" t="s">
        <v>1</v>
      </c>
      <c r="D4" s="9" t="s">
        <v>26</v>
      </c>
      <c r="E4" s="1"/>
      <c r="F4" s="1"/>
      <c r="G4" s="1"/>
    </row>
    <row r="5" spans="1:15">
      <c r="A5" s="8"/>
      <c r="B5" s="3" t="s">
        <v>2</v>
      </c>
      <c r="C5" s="8"/>
      <c r="D5" s="8"/>
      <c r="E5" s="1"/>
      <c r="F5" s="1"/>
      <c r="G5" s="1"/>
    </row>
    <row r="6" spans="1:15">
      <c r="A6" s="8">
        <v>1</v>
      </c>
      <c r="B6" s="13" t="s">
        <v>64</v>
      </c>
      <c r="C6" s="8">
        <v>4752</v>
      </c>
      <c r="D6" s="10"/>
      <c r="E6" s="1"/>
      <c r="F6" s="1"/>
      <c r="G6" s="1"/>
    </row>
    <row r="7" spans="1:15" s="1" customFormat="1">
      <c r="A7" s="40">
        <v>2</v>
      </c>
      <c r="B7" s="40" t="s">
        <v>65</v>
      </c>
      <c r="C7" s="40">
        <v>6400</v>
      </c>
      <c r="D7" s="13"/>
      <c r="H7"/>
      <c r="I7"/>
      <c r="J7"/>
      <c r="K7"/>
      <c r="L7"/>
      <c r="M7"/>
      <c r="N7"/>
      <c r="O7"/>
    </row>
    <row r="8" spans="1:15" s="4" customFormat="1">
      <c r="A8" s="40">
        <v>3</v>
      </c>
      <c r="B8" s="13" t="s">
        <v>72</v>
      </c>
      <c r="C8" s="40">
        <v>267.75</v>
      </c>
      <c r="D8" s="3"/>
      <c r="F8" s="52"/>
      <c r="H8"/>
      <c r="I8"/>
      <c r="J8"/>
      <c r="K8"/>
      <c r="L8"/>
      <c r="M8"/>
      <c r="N8"/>
      <c r="O8"/>
    </row>
    <row r="9" spans="1:15" s="4" customFormat="1" ht="30">
      <c r="A9" s="40">
        <v>4</v>
      </c>
      <c r="B9" s="13" t="s">
        <v>66</v>
      </c>
      <c r="C9" s="40">
        <v>1662.42</v>
      </c>
      <c r="D9" s="3"/>
      <c r="H9"/>
      <c r="I9"/>
      <c r="J9"/>
      <c r="K9"/>
      <c r="L9"/>
      <c r="M9"/>
      <c r="N9"/>
      <c r="O9"/>
    </row>
    <row r="10" spans="1:15" s="4" customFormat="1">
      <c r="A10" s="40"/>
      <c r="B10" s="13" t="s">
        <v>67</v>
      </c>
      <c r="C10" s="40">
        <f>SUM(C6:C9)</f>
        <v>13082.17</v>
      </c>
      <c r="D10" s="3">
        <v>13082.17</v>
      </c>
      <c r="H10"/>
      <c r="I10"/>
      <c r="J10"/>
      <c r="K10"/>
      <c r="L10"/>
      <c r="M10"/>
      <c r="N10"/>
      <c r="O10"/>
    </row>
    <row r="11" spans="1:15" s="4" customFormat="1">
      <c r="A11" s="40"/>
      <c r="B11" s="3" t="s">
        <v>5</v>
      </c>
      <c r="C11" s="40"/>
      <c r="D11" s="3"/>
      <c r="H11"/>
      <c r="I11"/>
      <c r="J11"/>
      <c r="K11"/>
      <c r="L11"/>
      <c r="M11"/>
      <c r="N11"/>
      <c r="O11"/>
    </row>
    <row r="12" spans="1:15" s="1" customFormat="1" ht="15" customHeight="1">
      <c r="A12" s="40">
        <v>1</v>
      </c>
      <c r="B12" s="13" t="s">
        <v>64</v>
      </c>
      <c r="C12" s="8">
        <v>4752</v>
      </c>
      <c r="D12" s="3"/>
      <c r="H12"/>
      <c r="I12"/>
      <c r="J12"/>
      <c r="K12"/>
      <c r="L12"/>
      <c r="M12"/>
      <c r="N12"/>
      <c r="O12"/>
    </row>
    <row r="13" spans="1:15" s="1" customFormat="1" ht="15" customHeight="1">
      <c r="A13" s="40">
        <v>2</v>
      </c>
      <c r="B13" s="13" t="s">
        <v>70</v>
      </c>
      <c r="C13" s="40">
        <v>800</v>
      </c>
      <c r="D13" s="3"/>
      <c r="H13"/>
      <c r="I13"/>
      <c r="J13"/>
      <c r="K13"/>
      <c r="L13"/>
      <c r="M13"/>
      <c r="N13"/>
      <c r="O13"/>
    </row>
    <row r="14" spans="1:15" s="1" customFormat="1" ht="30">
      <c r="A14" s="13">
        <v>3</v>
      </c>
      <c r="B14" s="40" t="s">
        <v>69</v>
      </c>
      <c r="C14" s="40">
        <v>740.44</v>
      </c>
      <c r="D14" s="13"/>
      <c r="H14"/>
      <c r="I14"/>
      <c r="J14"/>
      <c r="K14"/>
      <c r="L14"/>
      <c r="M14"/>
      <c r="N14"/>
      <c r="O14"/>
    </row>
    <row r="15" spans="1:15" s="1" customFormat="1">
      <c r="A15" s="13">
        <v>4</v>
      </c>
      <c r="B15" s="13" t="s">
        <v>71</v>
      </c>
      <c r="C15" s="40">
        <v>535.5</v>
      </c>
      <c r="D15" s="3"/>
      <c r="H15"/>
      <c r="I15"/>
      <c r="J15"/>
      <c r="K15"/>
      <c r="L15"/>
      <c r="M15"/>
      <c r="N15"/>
      <c r="O15"/>
    </row>
    <row r="16" spans="1:15" s="1" customFormat="1">
      <c r="A16" s="13"/>
      <c r="B16" s="13" t="s">
        <v>67</v>
      </c>
      <c r="C16" s="40">
        <f>SUM(C12:C15)</f>
        <v>6827.9400000000005</v>
      </c>
      <c r="D16" s="3">
        <f>D10+C16</f>
        <v>19910.11</v>
      </c>
      <c r="H16"/>
      <c r="I16"/>
      <c r="J16"/>
      <c r="K16"/>
      <c r="L16"/>
      <c r="M16"/>
      <c r="N16"/>
      <c r="O16"/>
    </row>
    <row r="17" spans="1:15" s="4" customFormat="1">
      <c r="A17" s="40"/>
      <c r="B17" s="3" t="s">
        <v>3</v>
      </c>
      <c r="C17" s="40"/>
      <c r="D17" s="3"/>
      <c r="H17"/>
      <c r="I17"/>
      <c r="J17"/>
      <c r="K17"/>
      <c r="L17"/>
      <c r="M17"/>
      <c r="N17"/>
      <c r="O17"/>
    </row>
    <row r="18" spans="1:15" s="4" customFormat="1" ht="30">
      <c r="A18" s="40">
        <v>1</v>
      </c>
      <c r="B18" s="13" t="s">
        <v>73</v>
      </c>
      <c r="C18" s="40">
        <v>356.91</v>
      </c>
      <c r="D18" s="3"/>
      <c r="H18"/>
      <c r="I18"/>
      <c r="J18"/>
      <c r="K18"/>
      <c r="L18"/>
      <c r="M18"/>
      <c r="N18"/>
      <c r="O18"/>
    </row>
    <row r="19" spans="1:15" s="1" customFormat="1">
      <c r="A19" s="40">
        <v>2</v>
      </c>
      <c r="B19" s="13" t="s">
        <v>64</v>
      </c>
      <c r="C19" s="8">
        <v>4752</v>
      </c>
      <c r="D19" s="3"/>
      <c r="H19"/>
      <c r="I19"/>
      <c r="J19"/>
      <c r="K19"/>
      <c r="L19"/>
      <c r="M19"/>
      <c r="N19"/>
      <c r="O19"/>
    </row>
    <row r="20" spans="1:15" s="1" customFormat="1">
      <c r="A20" s="40">
        <v>3</v>
      </c>
      <c r="B20" s="13" t="s">
        <v>74</v>
      </c>
      <c r="C20" s="40">
        <v>3200</v>
      </c>
      <c r="D20" s="3"/>
      <c r="H20"/>
      <c r="I20"/>
      <c r="J20"/>
      <c r="K20"/>
      <c r="L20"/>
      <c r="M20"/>
      <c r="N20"/>
      <c r="O20"/>
    </row>
    <row r="21" spans="1:15" s="1" customFormat="1">
      <c r="A21" s="40"/>
      <c r="B21" s="13" t="s">
        <v>67</v>
      </c>
      <c r="C21" s="40">
        <f>SUM(C18:C20)</f>
        <v>8308.91</v>
      </c>
      <c r="D21" s="3">
        <f>D16+C21</f>
        <v>28219.02</v>
      </c>
      <c r="H21"/>
      <c r="I21"/>
      <c r="J21"/>
      <c r="K21"/>
      <c r="L21"/>
      <c r="M21"/>
      <c r="N21"/>
      <c r="O21"/>
    </row>
    <row r="22" spans="1:15" s="1" customFormat="1">
      <c r="A22" s="13"/>
      <c r="B22" s="3" t="s">
        <v>7</v>
      </c>
      <c r="C22" s="13"/>
      <c r="D22" s="3"/>
      <c r="H22"/>
      <c r="I22"/>
      <c r="J22"/>
      <c r="K22"/>
      <c r="L22"/>
      <c r="M22"/>
      <c r="N22"/>
      <c r="O22"/>
    </row>
    <row r="23" spans="1:15" s="4" customFormat="1">
      <c r="A23" s="40">
        <v>1</v>
      </c>
      <c r="B23" s="13" t="s">
        <v>64</v>
      </c>
      <c r="C23" s="8">
        <v>4752</v>
      </c>
      <c r="D23" s="3">
        <f>D21+C23</f>
        <v>32971.020000000004</v>
      </c>
      <c r="H23"/>
      <c r="I23"/>
      <c r="J23"/>
      <c r="K23"/>
      <c r="L23"/>
      <c r="M23"/>
      <c r="N23"/>
      <c r="O23"/>
    </row>
    <row r="24" spans="1:15" s="1" customFormat="1">
      <c r="A24" s="40"/>
      <c r="B24" s="3" t="s">
        <v>8</v>
      </c>
      <c r="C24" s="40"/>
      <c r="D24" s="13"/>
      <c r="H24"/>
      <c r="I24"/>
      <c r="J24"/>
      <c r="K24"/>
      <c r="L24"/>
      <c r="M24"/>
      <c r="N24"/>
      <c r="O24"/>
    </row>
    <row r="25" spans="1:15" s="1" customFormat="1">
      <c r="A25" s="40">
        <v>1</v>
      </c>
      <c r="B25" s="13" t="s">
        <v>64</v>
      </c>
      <c r="C25" s="8">
        <v>4752</v>
      </c>
      <c r="D25" s="13"/>
      <c r="H25"/>
      <c r="I25"/>
      <c r="J25"/>
      <c r="K25"/>
      <c r="L25"/>
      <c r="M25"/>
      <c r="N25"/>
      <c r="O25"/>
    </row>
    <row r="26" spans="1:15" s="1" customFormat="1" ht="30">
      <c r="A26" s="40">
        <v>2</v>
      </c>
      <c r="B26" s="13" t="s">
        <v>84</v>
      </c>
      <c r="C26" s="8">
        <v>1601.36</v>
      </c>
      <c r="D26" s="13"/>
      <c r="H26"/>
      <c r="I26"/>
      <c r="J26"/>
      <c r="K26"/>
      <c r="L26"/>
      <c r="M26"/>
      <c r="N26"/>
      <c r="O26"/>
    </row>
    <row r="27" spans="1:15" s="1" customFormat="1">
      <c r="A27" s="13">
        <v>2</v>
      </c>
      <c r="B27" s="13" t="s">
        <v>82</v>
      </c>
      <c r="C27" s="40">
        <v>191.46</v>
      </c>
      <c r="D27" s="3"/>
      <c r="H27"/>
      <c r="I27"/>
      <c r="J27"/>
      <c r="K27"/>
      <c r="L27"/>
      <c r="M27"/>
      <c r="N27"/>
      <c r="O27"/>
    </row>
    <row r="28" spans="1:15" s="1" customFormat="1">
      <c r="A28" s="40"/>
      <c r="B28" s="13" t="s">
        <v>83</v>
      </c>
      <c r="C28" s="40">
        <v>1600</v>
      </c>
      <c r="D28" s="3"/>
      <c r="H28"/>
      <c r="I28"/>
      <c r="J28"/>
      <c r="K28"/>
      <c r="L28"/>
      <c r="M28"/>
      <c r="N28"/>
      <c r="O28"/>
    </row>
    <row r="29" spans="1:15" s="1" customFormat="1" ht="15.75" customHeight="1">
      <c r="A29" s="13"/>
      <c r="B29" s="13" t="s">
        <v>67</v>
      </c>
      <c r="C29" s="13">
        <f>SUM(C25:C28)</f>
        <v>8144.82</v>
      </c>
      <c r="D29" s="3">
        <f>D23+C29</f>
        <v>41115.840000000004</v>
      </c>
      <c r="H29"/>
      <c r="I29"/>
      <c r="J29"/>
      <c r="K29"/>
      <c r="L29"/>
      <c r="M29"/>
      <c r="N29"/>
      <c r="O29"/>
    </row>
    <row r="30" spans="1:15" s="1" customFormat="1">
      <c r="A30" s="13"/>
      <c r="B30" s="3" t="s">
        <v>9</v>
      </c>
      <c r="C30" s="3"/>
      <c r="D30" s="3"/>
      <c r="H30"/>
      <c r="I30"/>
      <c r="J30"/>
      <c r="K30"/>
      <c r="L30"/>
      <c r="M30"/>
      <c r="N30"/>
      <c r="O30"/>
    </row>
    <row r="31" spans="1:15" s="1" customFormat="1">
      <c r="A31" s="40">
        <v>1</v>
      </c>
      <c r="B31" s="13" t="s">
        <v>64</v>
      </c>
      <c r="C31" s="8">
        <v>4752</v>
      </c>
      <c r="D31" s="3">
        <f>D29+C31</f>
        <v>45867.840000000004</v>
      </c>
    </row>
    <row r="32" spans="1:15">
      <c r="A32" s="15"/>
      <c r="B32" s="3" t="s">
        <v>10</v>
      </c>
      <c r="C32" s="3"/>
      <c r="D32" s="3"/>
    </row>
    <row r="33" spans="1:4">
      <c r="A33" s="15">
        <v>1</v>
      </c>
      <c r="B33" s="13" t="s">
        <v>64</v>
      </c>
      <c r="C33" s="8">
        <v>4752</v>
      </c>
      <c r="D33" s="3">
        <f>D31+C33</f>
        <v>50619.840000000004</v>
      </c>
    </row>
    <row r="34" spans="1:4">
      <c r="A34" s="15"/>
      <c r="B34" s="33" t="s">
        <v>11</v>
      </c>
      <c r="C34" s="15"/>
      <c r="D34" s="14"/>
    </row>
    <row r="35" spans="1:4">
      <c r="A35" s="40">
        <v>1</v>
      </c>
      <c r="B35" s="13" t="s">
        <v>64</v>
      </c>
      <c r="C35" s="8">
        <v>4752</v>
      </c>
      <c r="D35" s="14"/>
    </row>
    <row r="36" spans="1:4">
      <c r="A36" s="15">
        <v>2</v>
      </c>
      <c r="B36" s="24" t="s">
        <v>95</v>
      </c>
      <c r="C36" s="15">
        <v>732.31</v>
      </c>
      <c r="D36" s="14"/>
    </row>
    <row r="37" spans="1:4">
      <c r="A37" s="15"/>
      <c r="B37" s="24" t="s">
        <v>67</v>
      </c>
      <c r="C37" s="15">
        <f>SUM(C35:C36)</f>
        <v>5484.3099999999995</v>
      </c>
      <c r="D37" s="14">
        <f>D33+C37</f>
        <v>56104.15</v>
      </c>
    </row>
    <row r="38" spans="1:4">
      <c r="A38" s="15"/>
      <c r="B38" s="33" t="s">
        <v>12</v>
      </c>
      <c r="C38" s="15"/>
      <c r="D38" s="15"/>
    </row>
    <row r="39" spans="1:4">
      <c r="A39" s="43">
        <v>1</v>
      </c>
      <c r="B39" s="13" t="s">
        <v>64</v>
      </c>
      <c r="C39" s="8">
        <v>4752</v>
      </c>
      <c r="D39" s="14"/>
    </row>
    <row r="40" spans="1:4">
      <c r="A40" s="15">
        <v>2</v>
      </c>
      <c r="B40" s="24" t="s">
        <v>97</v>
      </c>
      <c r="C40" s="15">
        <v>400</v>
      </c>
      <c r="D40" s="15"/>
    </row>
    <row r="41" spans="1:4">
      <c r="A41" s="15">
        <v>3</v>
      </c>
      <c r="B41" s="24" t="s">
        <v>98</v>
      </c>
      <c r="C41" s="15">
        <v>635.48</v>
      </c>
      <c r="D41" s="15"/>
    </row>
    <row r="42" spans="1:4">
      <c r="A42" s="15">
        <v>4</v>
      </c>
      <c r="B42" s="24" t="s">
        <v>99</v>
      </c>
      <c r="C42" s="15">
        <v>51.62</v>
      </c>
      <c r="D42" s="14"/>
    </row>
    <row r="43" spans="1:4">
      <c r="A43" s="15"/>
      <c r="B43" s="26" t="s">
        <v>100</v>
      </c>
      <c r="C43" s="15">
        <v>204.5</v>
      </c>
      <c r="D43" s="15"/>
    </row>
    <row r="44" spans="1:4">
      <c r="A44" s="43"/>
      <c r="B44" s="24" t="s">
        <v>67</v>
      </c>
      <c r="C44" s="43">
        <f>SUM(C39:C43)</f>
        <v>6043.5999999999995</v>
      </c>
      <c r="D44" s="14">
        <f>D37+C44</f>
        <v>62147.75</v>
      </c>
    </row>
    <row r="45" spans="1:4">
      <c r="A45" s="43"/>
      <c r="B45" s="33" t="s">
        <v>13</v>
      </c>
      <c r="C45" s="43"/>
      <c r="D45" s="14"/>
    </row>
    <row r="46" spans="1:4">
      <c r="A46" s="43">
        <v>1</v>
      </c>
      <c r="B46" s="40" t="s">
        <v>64</v>
      </c>
      <c r="C46" s="40">
        <v>4752</v>
      </c>
      <c r="D46" s="14"/>
    </row>
    <row r="47" spans="1:4" ht="30">
      <c r="A47" s="43">
        <v>2</v>
      </c>
      <c r="B47" s="24" t="s">
        <v>104</v>
      </c>
      <c r="C47" s="43">
        <v>400</v>
      </c>
      <c r="D47" s="14"/>
    </row>
    <row r="48" spans="1:4" ht="30">
      <c r="A48" s="43">
        <v>3</v>
      </c>
      <c r="B48" s="24" t="s">
        <v>105</v>
      </c>
      <c r="C48" s="43">
        <v>1600</v>
      </c>
      <c r="D48" s="14"/>
    </row>
    <row r="49" spans="1:4">
      <c r="A49" s="43">
        <v>4</v>
      </c>
      <c r="B49" s="24" t="s">
        <v>106</v>
      </c>
      <c r="C49" s="43">
        <v>94.68</v>
      </c>
      <c r="D49" s="14"/>
    </row>
    <row r="50" spans="1:4">
      <c r="A50" s="43">
        <v>5</v>
      </c>
      <c r="B50" s="24" t="s">
        <v>107</v>
      </c>
      <c r="C50" s="43">
        <v>752.77</v>
      </c>
      <c r="D50" s="14"/>
    </row>
    <row r="51" spans="1:4">
      <c r="A51" s="43"/>
      <c r="B51" s="24" t="s">
        <v>67</v>
      </c>
      <c r="C51" s="43">
        <f>SUM(C46:C50)</f>
        <v>7599.4500000000007</v>
      </c>
      <c r="D51" s="14">
        <f>D44+C51</f>
        <v>69747.199999999997</v>
      </c>
    </row>
    <row r="52" spans="1:4">
      <c r="A52" s="43"/>
      <c r="B52" s="33" t="s">
        <v>14</v>
      </c>
      <c r="C52" s="43"/>
      <c r="D52" s="14"/>
    </row>
    <row r="53" spans="1:4">
      <c r="A53" s="43">
        <v>1</v>
      </c>
      <c r="B53" s="40" t="s">
        <v>64</v>
      </c>
      <c r="C53" s="40">
        <v>4752</v>
      </c>
      <c r="D53" s="14"/>
    </row>
    <row r="54" spans="1:4">
      <c r="A54" s="43">
        <v>2</v>
      </c>
      <c r="B54" s="24" t="s">
        <v>108</v>
      </c>
      <c r="C54" s="43">
        <v>3200</v>
      </c>
      <c r="D54" s="14"/>
    </row>
    <row r="55" spans="1:4" ht="30">
      <c r="A55" s="43">
        <v>3</v>
      </c>
      <c r="B55" s="24" t="s">
        <v>109</v>
      </c>
      <c r="C55" s="43">
        <v>2618</v>
      </c>
      <c r="D55" s="14"/>
    </row>
    <row r="56" spans="1:4">
      <c r="A56" s="43">
        <v>4</v>
      </c>
      <c r="B56" s="24" t="s">
        <v>110</v>
      </c>
      <c r="C56" s="43">
        <v>5903.78</v>
      </c>
      <c r="D56" s="14"/>
    </row>
    <row r="57" spans="1:4">
      <c r="A57" s="43"/>
      <c r="B57" s="24" t="s">
        <v>67</v>
      </c>
      <c r="C57" s="43">
        <f>SUM(C53:C56)</f>
        <v>16473.78</v>
      </c>
      <c r="D57" s="14">
        <f>D51+C57</f>
        <v>86220.98</v>
      </c>
    </row>
    <row r="58" spans="1:4">
      <c r="A58" s="43"/>
      <c r="B58" s="33" t="s">
        <v>15</v>
      </c>
      <c r="C58" s="43"/>
      <c r="D58" s="14"/>
    </row>
    <row r="59" spans="1:4">
      <c r="A59" s="43">
        <v>1</v>
      </c>
      <c r="B59" s="40" t="s">
        <v>64</v>
      </c>
      <c r="C59" s="40">
        <v>4752</v>
      </c>
      <c r="D59" s="14">
        <f>D57+C59</f>
        <v>90972.98</v>
      </c>
    </row>
    <row r="60" spans="1:4">
      <c r="A60" s="43">
        <v>2</v>
      </c>
      <c r="B60" s="24"/>
      <c r="C60" s="43"/>
      <c r="D60" s="14"/>
    </row>
    <row r="61" spans="1:4">
      <c r="A61" s="43"/>
      <c r="B61" s="24"/>
      <c r="C61" s="15"/>
      <c r="D61" s="15"/>
    </row>
    <row r="62" spans="1:4">
      <c r="A62" s="15"/>
      <c r="B62" s="33"/>
      <c r="C62" s="14"/>
      <c r="D62" s="14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9"/>
  <sheetViews>
    <sheetView workbookViewId="0">
      <selection activeCell="A5" sqref="A5:D28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71" t="s">
        <v>62</v>
      </c>
      <c r="C1" s="71"/>
      <c r="D1" s="71"/>
    </row>
    <row r="2" spans="1:4" ht="15.75">
      <c r="A2" s="1"/>
      <c r="B2" s="2" t="s">
        <v>52</v>
      </c>
      <c r="C2" s="39"/>
      <c r="D2" s="39"/>
    </row>
    <row r="3" spans="1:4" ht="15.75">
      <c r="A3" s="1"/>
      <c r="B3" s="70" t="s">
        <v>34</v>
      </c>
      <c r="C3" s="70"/>
      <c r="D3" s="70"/>
    </row>
    <row r="4" spans="1:4" ht="26.25">
      <c r="A4" s="10"/>
      <c r="B4" s="9" t="s">
        <v>0</v>
      </c>
      <c r="C4" s="8" t="s">
        <v>1</v>
      </c>
      <c r="D4" s="9" t="s">
        <v>26</v>
      </c>
    </row>
    <row r="5" spans="1:4">
      <c r="A5" s="40"/>
      <c r="B5" s="3"/>
      <c r="C5" s="40"/>
      <c r="D5" s="40"/>
    </row>
    <row r="6" spans="1:4">
      <c r="A6" s="40"/>
      <c r="B6" s="13"/>
      <c r="C6" s="49"/>
      <c r="D6" s="3"/>
    </row>
    <row r="7" spans="1:4">
      <c r="A7" s="40"/>
      <c r="B7" s="3"/>
      <c r="C7" s="49"/>
      <c r="D7" s="3"/>
    </row>
    <row r="8" spans="1:4">
      <c r="A8" s="40"/>
      <c r="B8" s="13"/>
      <c r="C8" s="49"/>
      <c r="D8" s="3"/>
    </row>
    <row r="9" spans="1:4">
      <c r="A9" s="40"/>
      <c r="B9" s="3"/>
      <c r="C9" s="40"/>
      <c r="D9" s="3"/>
    </row>
    <row r="10" spans="1:4">
      <c r="A10" s="40"/>
      <c r="B10" s="40"/>
      <c r="C10" s="40"/>
      <c r="D10" s="40"/>
    </row>
    <row r="11" spans="1:4">
      <c r="A11" s="40"/>
      <c r="B11" s="13"/>
      <c r="C11" s="40"/>
      <c r="D11" s="3"/>
    </row>
    <row r="12" spans="1:4">
      <c r="A12" s="40"/>
      <c r="B12" s="3"/>
      <c r="C12" s="40"/>
      <c r="D12" s="3"/>
    </row>
    <row r="13" spans="1:4">
      <c r="A13" s="40"/>
      <c r="B13" s="3"/>
      <c r="C13" s="40"/>
      <c r="D13" s="40"/>
    </row>
    <row r="14" spans="1:4">
      <c r="A14" s="40"/>
      <c r="B14" s="13"/>
      <c r="C14" s="40"/>
      <c r="D14" s="3"/>
    </row>
    <row r="15" spans="1:4">
      <c r="A15" s="40"/>
      <c r="B15" s="13"/>
      <c r="C15" s="40"/>
      <c r="D15" s="3"/>
    </row>
    <row r="16" spans="1:4">
      <c r="A16" s="40"/>
      <c r="B16" s="3"/>
      <c r="C16" s="40"/>
      <c r="D16" s="3"/>
    </row>
    <row r="17" spans="1:4">
      <c r="A17" s="40"/>
      <c r="B17" s="3"/>
      <c r="C17" s="40"/>
      <c r="D17" s="3"/>
    </row>
    <row r="18" spans="1:4">
      <c r="A18" s="40"/>
      <c r="B18" s="13"/>
      <c r="C18" s="40"/>
      <c r="D18" s="40"/>
    </row>
    <row r="19" spans="1:4">
      <c r="A19" s="40"/>
      <c r="B19" s="13"/>
      <c r="C19" s="40"/>
      <c r="D19" s="40"/>
    </row>
    <row r="20" spans="1:4">
      <c r="A20" s="40"/>
      <c r="B20" s="13"/>
      <c r="C20" s="40"/>
      <c r="D20" s="3"/>
    </row>
    <row r="21" spans="1:4">
      <c r="A21" s="40"/>
      <c r="B21" s="3"/>
      <c r="C21" s="40"/>
      <c r="D21" s="3"/>
    </row>
    <row r="22" spans="1:4">
      <c r="A22" s="40"/>
      <c r="B22" s="13"/>
      <c r="C22" s="40"/>
      <c r="D22" s="3"/>
    </row>
    <row r="23" spans="1:4">
      <c r="A23" s="40"/>
      <c r="B23" s="13"/>
      <c r="C23" s="40"/>
      <c r="D23" s="3"/>
    </row>
    <row r="24" spans="1:4">
      <c r="A24" s="40"/>
      <c r="B24" s="13"/>
      <c r="C24" s="40"/>
      <c r="D24" s="3"/>
    </row>
    <row r="25" spans="1:4">
      <c r="A25" s="3"/>
      <c r="B25" s="3"/>
      <c r="C25" s="40"/>
      <c r="D25" s="3"/>
    </row>
    <row r="26" spans="1:4">
      <c r="A26" s="40"/>
      <c r="B26" s="13"/>
      <c r="C26" s="13"/>
      <c r="D26" s="13"/>
    </row>
    <row r="27" spans="1:4">
      <c r="A27" s="40"/>
      <c r="B27" s="13"/>
      <c r="C27" s="40"/>
      <c r="D27" s="3"/>
    </row>
    <row r="28" spans="1:4">
      <c r="A28" s="40"/>
      <c r="B28" s="13"/>
      <c r="C28" s="40"/>
      <c r="D28" s="3"/>
    </row>
    <row r="29" spans="1:4">
      <c r="A29" s="40"/>
      <c r="B29" s="13"/>
      <c r="C29" s="40"/>
      <c r="D29" s="3"/>
    </row>
    <row r="30" spans="1:4">
      <c r="A30" s="40"/>
      <c r="B30" s="13"/>
      <c r="C30" s="40"/>
      <c r="D30" s="3"/>
    </row>
    <row r="31" spans="1:4">
      <c r="A31" s="40"/>
      <c r="B31" s="13"/>
      <c r="C31" s="40"/>
      <c r="D31" s="3"/>
    </row>
    <row r="32" spans="1:4">
      <c r="A32" s="40"/>
      <c r="B32" s="13"/>
      <c r="C32" s="40"/>
      <c r="D32" s="3"/>
    </row>
    <row r="33" spans="1:4">
      <c r="A33" s="40"/>
      <c r="B33" s="13"/>
      <c r="C33" s="40"/>
      <c r="D33" s="3"/>
    </row>
    <row r="34" spans="1:4">
      <c r="A34" s="40"/>
      <c r="B34" s="13"/>
      <c r="C34" s="40"/>
      <c r="D34" s="3"/>
    </row>
    <row r="35" spans="1:4">
      <c r="A35" s="40"/>
      <c r="B35" s="3"/>
      <c r="C35" s="40"/>
      <c r="D35" s="3"/>
    </row>
    <row r="36" spans="1:4">
      <c r="A36" s="40"/>
      <c r="B36" s="13"/>
      <c r="C36" s="40"/>
      <c r="D36" s="3"/>
    </row>
    <row r="37" spans="1:4">
      <c r="A37" s="43"/>
      <c r="B37" s="24"/>
      <c r="C37" s="43"/>
      <c r="D37" s="14"/>
    </row>
    <row r="38" spans="1:4">
      <c r="A38" s="15"/>
      <c r="B38" s="33"/>
      <c r="C38" s="15"/>
      <c r="D38" s="14"/>
    </row>
    <row r="39" spans="1:4">
      <c r="A39" s="15"/>
      <c r="B39" s="33"/>
      <c r="C39" s="15"/>
      <c r="D39" s="15"/>
    </row>
    <row r="40" spans="1:4">
      <c r="A40" s="15"/>
      <c r="B40" s="13"/>
      <c r="C40" s="15"/>
      <c r="D40" s="15"/>
    </row>
    <row r="41" spans="1:4">
      <c r="A41" s="15"/>
      <c r="B41" s="13"/>
      <c r="C41" s="15"/>
      <c r="D41" s="15"/>
    </row>
    <row r="42" spans="1:4">
      <c r="A42" s="15"/>
      <c r="B42" s="13"/>
      <c r="C42" s="15"/>
      <c r="D42" s="14"/>
    </row>
    <row r="43" spans="1:4">
      <c r="A43" s="15"/>
      <c r="B43" s="3"/>
      <c r="C43" s="15"/>
      <c r="D43" s="15"/>
    </row>
    <row r="44" spans="1:4">
      <c r="A44" s="15"/>
      <c r="B44" s="13"/>
      <c r="C44" s="15"/>
      <c r="D44" s="15"/>
    </row>
    <row r="45" spans="1:4">
      <c r="A45" s="15"/>
      <c r="B45" s="13"/>
      <c r="C45" s="15"/>
      <c r="D45" s="15"/>
    </row>
    <row r="46" spans="1:4">
      <c r="A46" s="15"/>
      <c r="B46" s="13"/>
      <c r="C46" s="15"/>
      <c r="D46" s="15"/>
    </row>
    <row r="47" spans="1:4">
      <c r="A47" s="15"/>
      <c r="B47" s="24"/>
      <c r="C47" s="15"/>
      <c r="D47" s="14"/>
    </row>
    <row r="48" spans="1:4">
      <c r="A48" s="15"/>
      <c r="B48" s="33"/>
      <c r="C48" s="15"/>
      <c r="D48" s="14"/>
    </row>
    <row r="49" spans="1:4">
      <c r="A49" s="15"/>
      <c r="B49" s="24"/>
      <c r="C49" s="15"/>
      <c r="D49" s="14"/>
    </row>
    <row r="50" spans="1:4">
      <c r="A50" s="15"/>
      <c r="B50" s="24"/>
      <c r="C50" s="15"/>
      <c r="D50" s="14"/>
    </row>
    <row r="51" spans="1:4">
      <c r="A51" s="15"/>
      <c r="B51" s="24"/>
      <c r="C51" s="15"/>
      <c r="D51" s="14"/>
    </row>
    <row r="52" spans="1:4">
      <c r="A52" s="15"/>
      <c r="B52" s="24"/>
      <c r="C52" s="15"/>
      <c r="D52" s="14"/>
    </row>
    <row r="53" spans="1:4">
      <c r="A53" s="15"/>
      <c r="B53" s="24"/>
      <c r="C53" s="15"/>
      <c r="D53" s="14"/>
    </row>
    <row r="54" spans="1:4">
      <c r="A54" s="15"/>
      <c r="B54" s="24"/>
      <c r="C54" s="15"/>
      <c r="D54" s="15"/>
    </row>
    <row r="55" spans="1:4">
      <c r="A55" s="15"/>
      <c r="B55" s="26"/>
      <c r="C55" s="15"/>
      <c r="D55" s="15"/>
    </row>
    <row r="56" spans="1:4">
      <c r="A56" s="15"/>
      <c r="B56" s="33"/>
      <c r="C56" s="14"/>
      <c r="D56" s="14"/>
    </row>
    <row r="57" spans="1:4">
      <c r="A57" s="15"/>
      <c r="B57" s="33"/>
      <c r="C57" s="15"/>
      <c r="D57" s="15"/>
    </row>
    <row r="58" spans="1:4">
      <c r="A58" s="15"/>
      <c r="B58" s="26"/>
      <c r="C58" s="15"/>
      <c r="D58" s="15"/>
    </row>
    <row r="59" spans="1:4">
      <c r="A59" s="15"/>
      <c r="B59" s="33"/>
      <c r="C59" s="14"/>
      <c r="D59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B9" sqref="B9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15.95" customHeight="1">
      <c r="A1" s="1"/>
      <c r="B1" s="70" t="s">
        <v>62</v>
      </c>
      <c r="C1" s="70"/>
      <c r="D1" s="70"/>
      <c r="E1" s="7"/>
      <c r="F1" s="7"/>
      <c r="G1" s="7"/>
      <c r="H1" s="7"/>
    </row>
    <row r="2" spans="1:8" ht="15.95" customHeight="1">
      <c r="A2" s="6"/>
      <c r="B2" s="72" t="s">
        <v>52</v>
      </c>
      <c r="C2" s="72"/>
      <c r="D2" s="72"/>
      <c r="E2" s="1"/>
      <c r="F2" s="1"/>
      <c r="G2" s="1"/>
      <c r="H2" s="1"/>
    </row>
    <row r="3" spans="1:8" ht="15.95" customHeight="1">
      <c r="A3" s="6"/>
      <c r="B3" s="70" t="s">
        <v>35</v>
      </c>
      <c r="C3" s="70"/>
      <c r="D3" s="70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>
      <c r="A5" s="10"/>
      <c r="B5" s="3" t="s">
        <v>7</v>
      </c>
      <c r="C5" s="10"/>
      <c r="D5" s="10"/>
      <c r="E5" s="1"/>
      <c r="F5" s="1"/>
      <c r="G5" s="1"/>
      <c r="H5" s="1"/>
    </row>
    <row r="6" spans="1:8">
      <c r="A6" s="40">
        <v>1</v>
      </c>
      <c r="B6" s="13" t="s">
        <v>76</v>
      </c>
      <c r="C6" s="49">
        <v>25732</v>
      </c>
      <c r="D6" s="3">
        <v>25732</v>
      </c>
    </row>
    <row r="7" spans="1:8">
      <c r="A7" s="43"/>
      <c r="B7" s="14" t="s">
        <v>11</v>
      </c>
      <c r="C7" s="50"/>
      <c r="D7" s="14"/>
    </row>
    <row r="8" spans="1:8" ht="45">
      <c r="A8" s="15">
        <v>1</v>
      </c>
      <c r="B8" s="13" t="s">
        <v>94</v>
      </c>
      <c r="C8" s="18">
        <v>16800</v>
      </c>
      <c r="D8" s="62">
        <f>D6+C8</f>
        <v>42532</v>
      </c>
    </row>
    <row r="9" spans="1:8">
      <c r="A9" s="41"/>
      <c r="B9" s="42"/>
      <c r="C9" s="14"/>
      <c r="D9" s="14"/>
    </row>
    <row r="10" spans="1:8">
      <c r="A10" s="64"/>
      <c r="B10" s="68"/>
      <c r="C10" s="65"/>
      <c r="D10" s="66"/>
    </row>
    <row r="11" spans="1:8">
      <c r="A11" s="15"/>
      <c r="B11" s="13"/>
      <c r="C11" s="15"/>
      <c r="D11" s="15"/>
    </row>
    <row r="12" spans="1:8">
      <c r="A12" s="15"/>
      <c r="B12" s="15"/>
      <c r="C12" s="15"/>
      <c r="D12" s="14"/>
    </row>
    <row r="13" spans="1:8">
      <c r="A13" s="15"/>
      <c r="B13" s="15"/>
      <c r="C13" s="15"/>
      <c r="D13" s="14"/>
    </row>
    <row r="14" spans="1:8">
      <c r="A14" s="15"/>
      <c r="B14" s="14"/>
      <c r="C14" s="14"/>
      <c r="D14" s="14"/>
    </row>
    <row r="15" spans="1:8">
      <c r="A15" s="15"/>
      <c r="B15" s="43"/>
      <c r="C15" s="15"/>
      <c r="D15" s="14"/>
    </row>
    <row r="16" spans="1:8">
      <c r="A16" s="43"/>
      <c r="B16" s="51"/>
      <c r="C16" s="43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43"/>
      <c r="D18" s="14"/>
    </row>
    <row r="19" spans="1:4">
      <c r="A19" s="15"/>
      <c r="B19" s="15"/>
      <c r="C19" s="43"/>
      <c r="D19" s="15"/>
    </row>
    <row r="20" spans="1:4">
      <c r="A20" s="15"/>
      <c r="B20" s="24"/>
      <c r="C20" s="15"/>
      <c r="D20" s="14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4"/>
      <c r="C30" s="15"/>
      <c r="D30" s="15"/>
    </row>
    <row r="31" spans="1:4">
      <c r="A31" s="15"/>
      <c r="B31" s="25"/>
      <c r="C31" s="14"/>
      <c r="D31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6"/>
  <sheetViews>
    <sheetView workbookViewId="0">
      <selection activeCell="B16" sqref="B16"/>
    </sheetView>
  </sheetViews>
  <sheetFormatPr defaultRowHeight="15"/>
  <cols>
    <col min="1" max="1" width="5.140625" customWidth="1"/>
    <col min="2" max="2" width="45.28515625" customWidth="1"/>
  </cols>
  <sheetData>
    <row r="1" spans="1:4" ht="15.75">
      <c r="A1" s="1"/>
      <c r="B1" s="70" t="s">
        <v>62</v>
      </c>
      <c r="C1" s="70"/>
      <c r="D1" s="70"/>
    </row>
    <row r="2" spans="1:4" ht="15.75">
      <c r="A2" s="6"/>
      <c r="B2" s="72" t="s">
        <v>52</v>
      </c>
      <c r="C2" s="72"/>
      <c r="D2" s="72"/>
    </row>
    <row r="3" spans="1:4" ht="15.75">
      <c r="A3" s="6"/>
      <c r="B3" s="70" t="s">
        <v>37</v>
      </c>
      <c r="C3" s="70"/>
      <c r="D3" s="70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3"/>
      <c r="C5" s="10"/>
      <c r="D5" s="10"/>
    </row>
    <row r="6" spans="1:4">
      <c r="A6" s="10"/>
      <c r="B6" s="40"/>
      <c r="C6" s="45"/>
      <c r="D6" s="10"/>
    </row>
    <row r="7" spans="1:4">
      <c r="A7" s="10"/>
      <c r="B7" s="13"/>
      <c r="C7" s="45"/>
      <c r="D7" s="10"/>
    </row>
    <row r="8" spans="1:4">
      <c r="A8" s="10"/>
      <c r="B8" s="13"/>
      <c r="C8" s="45"/>
      <c r="D8" s="10"/>
    </row>
    <row r="9" spans="1:4">
      <c r="A9" s="3"/>
      <c r="B9" s="3"/>
      <c r="C9" s="21"/>
      <c r="D9" s="3"/>
    </row>
    <row r="10" spans="1:4">
      <c r="A10" s="3"/>
      <c r="B10" s="3"/>
      <c r="C10" s="21"/>
      <c r="D10" s="3"/>
    </row>
    <row r="11" spans="1:4">
      <c r="A11" s="3"/>
      <c r="B11" s="13"/>
      <c r="C11" s="21"/>
      <c r="D11" s="3"/>
    </row>
    <row r="12" spans="1:4">
      <c r="A12" s="14"/>
      <c r="B12" s="14"/>
      <c r="C12" s="22"/>
      <c r="D12" s="14"/>
    </row>
    <row r="13" spans="1:4">
      <c r="A13" s="15"/>
      <c r="B13" s="40"/>
      <c r="C13" s="18"/>
      <c r="D13" s="19"/>
    </row>
    <row r="14" spans="1:4">
      <c r="A14" s="41"/>
      <c r="B14" s="42"/>
      <c r="C14" s="14"/>
      <c r="D14" s="14"/>
    </row>
    <row r="15" spans="1:4">
      <c r="A15" s="16"/>
      <c r="B15" s="23"/>
      <c r="C15" s="17"/>
      <c r="D15" s="20"/>
    </row>
    <row r="16" spans="1:4">
      <c r="A16" s="15"/>
      <c r="B16" s="13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5"/>
      <c r="C18" s="15"/>
      <c r="D18" s="15"/>
    </row>
    <row r="19" spans="1:4">
      <c r="A19" s="15"/>
      <c r="B19" s="14"/>
      <c r="C19" s="14"/>
      <c r="D19" s="14"/>
    </row>
    <row r="20" spans="1:4">
      <c r="A20" s="15"/>
      <c r="B20" s="14"/>
      <c r="C20" s="15"/>
      <c r="D20" s="15"/>
    </row>
    <row r="21" spans="1:4">
      <c r="A21" s="15"/>
      <c r="B21" s="44"/>
      <c r="C21" s="15"/>
      <c r="D21" s="15"/>
    </row>
    <row r="22" spans="1:4">
      <c r="A22" s="15"/>
      <c r="B22" s="15"/>
      <c r="C22" s="15"/>
      <c r="D22" s="15"/>
    </row>
    <row r="23" spans="1:4">
      <c r="A23" s="15"/>
      <c r="B23" s="14"/>
      <c r="C23" s="14"/>
      <c r="D23" s="14"/>
    </row>
    <row r="24" spans="1:4">
      <c r="A24" s="15"/>
      <c r="B24" s="14"/>
      <c r="C24" s="15"/>
      <c r="D24" s="15"/>
    </row>
    <row r="25" spans="1:4">
      <c r="A25" s="15"/>
      <c r="B25" s="24"/>
      <c r="C25" s="15"/>
      <c r="D25" s="15"/>
    </row>
    <row r="26" spans="1:4">
      <c r="A26" s="15"/>
      <c r="B26" s="13"/>
      <c r="C26" s="15"/>
      <c r="D26" s="15"/>
    </row>
    <row r="27" spans="1:4">
      <c r="A27" s="15"/>
      <c r="B27" s="14"/>
      <c r="C27" s="14"/>
      <c r="D27" s="14"/>
    </row>
    <row r="28" spans="1:4">
      <c r="A28" s="15"/>
      <c r="B28" s="25"/>
      <c r="C28" s="15"/>
      <c r="D28" s="15"/>
    </row>
    <row r="29" spans="1:4">
      <c r="A29" s="15"/>
      <c r="B29" s="24"/>
      <c r="C29" s="15"/>
      <c r="D29" s="15"/>
    </row>
    <row r="30" spans="1:4">
      <c r="A30" s="15"/>
      <c r="B30" s="40"/>
      <c r="C30" s="43"/>
      <c r="D30" s="14"/>
    </row>
    <row r="31" spans="1:4">
      <c r="A31" s="15"/>
      <c r="B31" s="25"/>
      <c r="C31" s="14"/>
      <c r="D31" s="14"/>
    </row>
    <row r="32" spans="1:4">
      <c r="A32" s="15"/>
      <c r="B32" s="27"/>
      <c r="C32" s="15"/>
      <c r="D32" s="15"/>
    </row>
    <row r="33" spans="1:4">
      <c r="A33" s="15"/>
      <c r="B33" s="25"/>
      <c r="C33" s="14"/>
      <c r="D33" s="14"/>
    </row>
    <row r="34" spans="1:4">
      <c r="A34" s="15"/>
      <c r="B34" s="25"/>
      <c r="C34" s="15"/>
      <c r="D34" s="15"/>
    </row>
    <row r="35" spans="1:4">
      <c r="A35" s="15"/>
      <c r="B35" s="34"/>
      <c r="C35" s="15"/>
      <c r="D35" s="15"/>
    </row>
    <row r="36" spans="1:4">
      <c r="A36" s="15"/>
      <c r="B36" s="25"/>
      <c r="C36" s="14"/>
      <c r="D36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D9" sqref="D9"/>
    </sheetView>
  </sheetViews>
  <sheetFormatPr defaultRowHeight="1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>
      <c r="A1" s="1"/>
      <c r="B1" s="70" t="s">
        <v>63</v>
      </c>
      <c r="C1" s="70"/>
      <c r="D1" s="70"/>
      <c r="E1" s="7"/>
      <c r="F1" s="7"/>
      <c r="G1" s="7"/>
      <c r="H1" s="7"/>
    </row>
    <row r="2" spans="1:8" ht="15.75">
      <c r="A2" s="6"/>
      <c r="B2" s="72" t="s">
        <v>52</v>
      </c>
      <c r="C2" s="72"/>
      <c r="D2" s="72"/>
      <c r="E2" s="1"/>
      <c r="F2" s="1"/>
      <c r="G2" s="1"/>
      <c r="H2" s="1"/>
    </row>
    <row r="3" spans="1:8" ht="15.75">
      <c r="A3" s="6"/>
      <c r="B3" s="70" t="s">
        <v>36</v>
      </c>
      <c r="C3" s="70"/>
      <c r="D3" s="70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 ht="15.75">
      <c r="A5" s="67"/>
      <c r="B5" s="48" t="s">
        <v>8</v>
      </c>
      <c r="C5" s="48"/>
      <c r="D5" s="67"/>
      <c r="E5" s="1"/>
      <c r="F5" s="1"/>
      <c r="G5" s="1"/>
      <c r="H5" s="1"/>
    </row>
    <row r="6" spans="1:8" s="1" customFormat="1" ht="15.75">
      <c r="A6" s="67">
        <v>1</v>
      </c>
      <c r="B6" s="67" t="s">
        <v>79</v>
      </c>
      <c r="C6" s="67">
        <v>4447.75</v>
      </c>
      <c r="D6" s="48"/>
    </row>
    <row r="7" spans="1:8" s="1" customFormat="1">
      <c r="A7" s="13">
        <v>2</v>
      </c>
      <c r="B7" s="13" t="s">
        <v>80</v>
      </c>
      <c r="C7" s="13">
        <v>3852.46</v>
      </c>
      <c r="D7" s="54"/>
    </row>
    <row r="8" spans="1:8" s="5" customFormat="1">
      <c r="A8" s="14">
        <v>3</v>
      </c>
      <c r="B8" s="13" t="s">
        <v>81</v>
      </c>
      <c r="C8" s="43">
        <v>2139.59</v>
      </c>
      <c r="D8" s="55"/>
    </row>
    <row r="9" spans="1:8">
      <c r="A9" s="15"/>
      <c r="B9" s="3" t="s">
        <v>67</v>
      </c>
      <c r="C9" s="15">
        <f>SUM(C6:C8)</f>
        <v>10439.799999999999</v>
      </c>
      <c r="D9" s="56">
        <v>10439.799999999999</v>
      </c>
    </row>
    <row r="10" spans="1:8">
      <c r="A10" s="15"/>
      <c r="B10" s="13"/>
      <c r="C10" s="15"/>
      <c r="D10" s="55"/>
    </row>
    <row r="11" spans="1:8" s="5" customFormat="1">
      <c r="A11" s="43"/>
      <c r="B11" s="3"/>
      <c r="C11" s="43"/>
      <c r="D11" s="55"/>
    </row>
    <row r="12" spans="1:8">
      <c r="A12" s="43"/>
      <c r="B12" s="13"/>
      <c r="C12" s="43"/>
      <c r="D12" s="55"/>
    </row>
    <row r="13" spans="1:8">
      <c r="A13" s="14"/>
      <c r="B13" s="3"/>
      <c r="C13" s="14"/>
      <c r="D13" s="55"/>
    </row>
    <row r="14" spans="1:8">
      <c r="A14" s="14"/>
      <c r="B14" s="3"/>
      <c r="C14" s="14"/>
      <c r="D14" s="14"/>
    </row>
    <row r="15" spans="1:8">
      <c r="A15" s="15"/>
      <c r="B15" s="13"/>
      <c r="C15" s="15"/>
      <c r="D15" s="15"/>
    </row>
    <row r="16" spans="1:8">
      <c r="A16" s="15"/>
      <c r="B16" s="3"/>
      <c r="C16" s="14"/>
      <c r="D16" s="14"/>
    </row>
    <row r="17" spans="1:4">
      <c r="A17" s="15"/>
      <c r="B17" s="3"/>
      <c r="C17" s="15"/>
      <c r="D17" s="15"/>
    </row>
    <row r="18" spans="1:4">
      <c r="A18" s="15"/>
      <c r="B18" s="40"/>
      <c r="C18" s="15"/>
      <c r="D18" s="15"/>
    </row>
    <row r="19" spans="1:4">
      <c r="A19" s="15"/>
      <c r="B19" s="3"/>
      <c r="C19" s="14"/>
      <c r="D19" s="14"/>
    </row>
    <row r="20" spans="1:4">
      <c r="A20" s="15"/>
      <c r="B20" s="3"/>
      <c r="C20" s="14"/>
      <c r="D20" s="14"/>
    </row>
    <row r="21" spans="1:4">
      <c r="A21" s="15"/>
      <c r="B21" s="40"/>
      <c r="C21" s="15"/>
      <c r="D21" s="15"/>
    </row>
    <row r="22" spans="1:4">
      <c r="A22" s="15"/>
      <c r="B22" s="13"/>
      <c r="C22" s="15"/>
      <c r="D22" s="15"/>
    </row>
    <row r="23" spans="1:4">
      <c r="A23" s="15"/>
      <c r="B23" s="3"/>
      <c r="C23" s="14"/>
      <c r="D23" s="14"/>
    </row>
    <row r="24" spans="1:4">
      <c r="A24" s="15"/>
      <c r="B24" s="33"/>
      <c r="C24" s="15"/>
      <c r="D24" s="15"/>
    </row>
    <row r="25" spans="1:4">
      <c r="A25" s="15"/>
      <c r="B25" s="24"/>
      <c r="C25" s="15"/>
      <c r="D25" s="15"/>
    </row>
    <row r="26" spans="1:4">
      <c r="A26" s="15"/>
      <c r="B26" s="33"/>
      <c r="C26" s="14"/>
      <c r="D26" s="14"/>
    </row>
    <row r="27" spans="1:4">
      <c r="A27" s="15"/>
      <c r="B27" s="33"/>
      <c r="C27" s="15"/>
      <c r="D27" s="15"/>
    </row>
    <row r="28" spans="1:4">
      <c r="A28" s="15"/>
      <c r="B28" s="24"/>
      <c r="C28" s="15"/>
      <c r="D28" s="15"/>
    </row>
    <row r="29" spans="1:4">
      <c r="A29" s="15"/>
      <c r="B29" s="33"/>
      <c r="C29" s="14"/>
      <c r="D29" s="14"/>
    </row>
    <row r="30" spans="1:4">
      <c r="A30" s="15"/>
      <c r="B30" s="33"/>
      <c r="C30" s="15"/>
      <c r="D30" s="15"/>
    </row>
    <row r="31" spans="1:4">
      <c r="A31" s="15"/>
      <c r="B31" s="26"/>
      <c r="C31" s="43"/>
      <c r="D31" s="14"/>
    </row>
    <row r="32" spans="1:4">
      <c r="A32" s="15"/>
      <c r="B32" s="33"/>
      <c r="C32" s="14"/>
      <c r="D32" s="14"/>
    </row>
    <row r="33" spans="1:4">
      <c r="A33" s="15"/>
      <c r="B33" s="26"/>
      <c r="C33" s="15"/>
      <c r="D33" s="15"/>
    </row>
    <row r="34" spans="1:4">
      <c r="A34" s="15"/>
      <c r="B34" s="33"/>
      <c r="C34" s="14"/>
      <c r="D34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abSelected="1" view="pageBreakPreview" zoomScale="60" zoomScaleNormal="65" workbookViewId="0">
      <selection activeCell="P12" sqref="P12"/>
    </sheetView>
  </sheetViews>
  <sheetFormatPr defaultRowHeight="15"/>
  <cols>
    <col min="1" max="1" width="28.5703125" style="1" customWidth="1"/>
    <col min="2" max="2" width="16.710937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3" width="15.28515625" customWidth="1"/>
    <col min="14" max="14" width="19.28515625" customWidth="1"/>
  </cols>
  <sheetData>
    <row r="1" spans="1:14" ht="21">
      <c r="A1" s="73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75">
      <c r="A2" s="2" t="s">
        <v>52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>
      <c r="A4" s="36" t="s">
        <v>28</v>
      </c>
      <c r="B4" s="30">
        <f>B5+B6+B7+B8</f>
        <v>43459.1</v>
      </c>
      <c r="C4" s="47">
        <f t="shared" ref="C4:M4" si="0">C5+C6+C7+C8</f>
        <v>44582.8</v>
      </c>
      <c r="D4" s="30">
        <f t="shared" si="0"/>
        <v>44489.8</v>
      </c>
      <c r="E4" s="30">
        <f t="shared" si="0"/>
        <v>42382.8</v>
      </c>
      <c r="F4" s="30">
        <f t="shared" si="0"/>
        <v>42382.8</v>
      </c>
      <c r="G4" s="30">
        <f t="shared" si="0"/>
        <v>42382.8</v>
      </c>
      <c r="H4" s="30">
        <f t="shared" si="0"/>
        <v>42382.8</v>
      </c>
      <c r="I4" s="30">
        <f t="shared" si="0"/>
        <v>42672.74</v>
      </c>
      <c r="J4" s="30">
        <f t="shared" si="0"/>
        <v>42382.8</v>
      </c>
      <c r="K4" s="30">
        <f t="shared" si="0"/>
        <v>42984.86</v>
      </c>
      <c r="L4" s="30">
        <f t="shared" si="0"/>
        <v>63871.81</v>
      </c>
      <c r="M4" s="30">
        <f t="shared" si="0"/>
        <v>42649.68</v>
      </c>
      <c r="N4" s="30">
        <f t="shared" ref="N4:N25" si="1">SUM(B4:M4)</f>
        <v>536624.78999999992</v>
      </c>
    </row>
    <row r="5" spans="1:14" ht="39" customHeight="1">
      <c r="A5" s="36" t="s">
        <v>17</v>
      </c>
      <c r="B5" s="31">
        <v>27614.7</v>
      </c>
      <c r="C5" s="31">
        <v>27614.7</v>
      </c>
      <c r="D5" s="31">
        <v>27614.7</v>
      </c>
      <c r="E5" s="31">
        <v>27614.7</v>
      </c>
      <c r="F5" s="31">
        <v>27614.7</v>
      </c>
      <c r="G5" s="31">
        <v>27614.7</v>
      </c>
      <c r="H5" s="31">
        <v>27614.7</v>
      </c>
      <c r="I5" s="31">
        <v>27614.7</v>
      </c>
      <c r="J5" s="31">
        <v>27614.7</v>
      </c>
      <c r="K5" s="31">
        <v>27614.7</v>
      </c>
      <c r="L5" s="31">
        <v>27614.7</v>
      </c>
      <c r="M5" s="31">
        <v>27614.7</v>
      </c>
      <c r="N5" s="31">
        <f t="shared" si="1"/>
        <v>331376.40000000008</v>
      </c>
    </row>
    <row r="6" spans="1:14" ht="60" customHeight="1">
      <c r="A6" s="36" t="s">
        <v>39</v>
      </c>
      <c r="B6" s="31">
        <v>267.02</v>
      </c>
      <c r="C6" s="31"/>
      <c r="D6" s="31"/>
      <c r="E6" s="31"/>
      <c r="F6" s="31"/>
      <c r="G6" s="31"/>
      <c r="H6" s="31"/>
      <c r="I6" s="31">
        <v>289.94</v>
      </c>
      <c r="J6" s="31"/>
      <c r="K6" s="31">
        <v>602.05999999999995</v>
      </c>
      <c r="L6" s="31">
        <v>255.95</v>
      </c>
      <c r="M6" s="31">
        <v>266.88</v>
      </c>
      <c r="N6" s="31">
        <f t="shared" si="1"/>
        <v>1681.85</v>
      </c>
    </row>
    <row r="7" spans="1:14" ht="44.25" customHeight="1">
      <c r="A7" s="36" t="s">
        <v>40</v>
      </c>
      <c r="B7" s="31">
        <v>14768.1</v>
      </c>
      <c r="C7" s="31">
        <v>14768.1</v>
      </c>
      <c r="D7" s="31">
        <v>14768.1</v>
      </c>
      <c r="E7" s="31">
        <v>14768.1</v>
      </c>
      <c r="F7" s="31">
        <v>14768.1</v>
      </c>
      <c r="G7" s="31">
        <v>14768.1</v>
      </c>
      <c r="H7" s="31">
        <v>14768.1</v>
      </c>
      <c r="I7" s="31">
        <v>14768.1</v>
      </c>
      <c r="J7" s="31">
        <v>14768.1</v>
      </c>
      <c r="K7" s="31">
        <v>14768.1</v>
      </c>
      <c r="L7" s="31">
        <v>14768.1</v>
      </c>
      <c r="M7" s="31">
        <v>14768.1</v>
      </c>
      <c r="N7" s="31">
        <f>SUM(B7:M7)</f>
        <v>177217.20000000004</v>
      </c>
    </row>
    <row r="8" spans="1:14" ht="44.25" customHeight="1">
      <c r="A8" s="36" t="s">
        <v>32</v>
      </c>
      <c r="B8" s="31">
        <v>809.28</v>
      </c>
      <c r="C8" s="31">
        <v>2200</v>
      </c>
      <c r="D8" s="31">
        <v>2107</v>
      </c>
      <c r="E8" s="31"/>
      <c r="F8" s="31"/>
      <c r="G8" s="31"/>
      <c r="H8" s="31"/>
      <c r="I8" s="31"/>
      <c r="J8" s="31"/>
      <c r="K8" s="31"/>
      <c r="L8" s="31">
        <v>21233.06</v>
      </c>
      <c r="M8" s="31"/>
      <c r="N8" s="31">
        <f>SUM(B8:M8)</f>
        <v>26349.34</v>
      </c>
    </row>
    <row r="9" spans="1:14" ht="36" customHeight="1">
      <c r="A9" s="37" t="s">
        <v>18</v>
      </c>
      <c r="B9" s="30">
        <f>B10+B11+B12+B13+B14</f>
        <v>48359.61</v>
      </c>
      <c r="C9" s="30">
        <f t="shared" ref="C9:M9" si="2">C10+C11+C12+C13+C14</f>
        <v>41510.620000000003</v>
      </c>
      <c r="D9" s="30">
        <f t="shared" si="2"/>
        <v>43443.69</v>
      </c>
      <c r="E9" s="30">
        <f t="shared" si="2"/>
        <v>40207.51</v>
      </c>
      <c r="F9" s="30">
        <f t="shared" si="2"/>
        <v>41520.47</v>
      </c>
      <c r="G9" s="30">
        <f t="shared" si="2"/>
        <v>41095.21</v>
      </c>
      <c r="H9" s="30">
        <f t="shared" si="2"/>
        <v>42572.41</v>
      </c>
      <c r="I9" s="30">
        <f t="shared" si="2"/>
        <v>42643.55</v>
      </c>
      <c r="J9" s="30">
        <f t="shared" si="2"/>
        <v>45799.18</v>
      </c>
      <c r="K9" s="30">
        <f t="shared" si="2"/>
        <v>52244.810000000005</v>
      </c>
      <c r="L9" s="30">
        <f t="shared" si="2"/>
        <v>53130.43</v>
      </c>
      <c r="M9" s="30">
        <f t="shared" si="2"/>
        <v>42390.77</v>
      </c>
      <c r="N9" s="30">
        <f t="shared" si="1"/>
        <v>534918.26</v>
      </c>
    </row>
    <row r="10" spans="1:14" ht="40.5" customHeight="1">
      <c r="A10" s="36" t="s">
        <v>19</v>
      </c>
      <c r="B10" s="31">
        <v>787.04</v>
      </c>
      <c r="C10" s="31">
        <v>757.89</v>
      </c>
      <c r="D10" s="31">
        <v>869.27</v>
      </c>
      <c r="E10" s="31">
        <v>2328.11</v>
      </c>
      <c r="F10" s="31">
        <v>1189.05</v>
      </c>
      <c r="G10" s="31">
        <v>1852.81</v>
      </c>
      <c r="H10" s="31">
        <v>2206.5100000000002</v>
      </c>
      <c r="I10" s="31">
        <v>1260.48</v>
      </c>
      <c r="J10" s="31">
        <v>757.89</v>
      </c>
      <c r="K10" s="31">
        <v>757.89</v>
      </c>
      <c r="L10" s="31">
        <v>757.89</v>
      </c>
      <c r="M10" s="31">
        <v>1593.27</v>
      </c>
      <c r="N10" s="30">
        <f t="shared" si="1"/>
        <v>15118.099999999999</v>
      </c>
    </row>
    <row r="11" spans="1:14" ht="45.75" customHeight="1">
      <c r="A11" s="36" t="s">
        <v>20</v>
      </c>
      <c r="B11" s="32">
        <v>13082.17</v>
      </c>
      <c r="C11" s="31">
        <v>6827.94</v>
      </c>
      <c r="D11" s="31">
        <v>8308.91</v>
      </c>
      <c r="E11" s="31">
        <v>4752</v>
      </c>
      <c r="F11" s="31">
        <v>8144.82</v>
      </c>
      <c r="G11" s="31">
        <v>4752</v>
      </c>
      <c r="H11" s="31">
        <v>4752</v>
      </c>
      <c r="I11" s="31">
        <v>5484.31</v>
      </c>
      <c r="J11" s="31">
        <v>6043.6</v>
      </c>
      <c r="K11" s="31">
        <v>7599.45</v>
      </c>
      <c r="L11" s="31">
        <v>16473.78</v>
      </c>
      <c r="M11" s="31">
        <v>4752</v>
      </c>
      <c r="N11" s="30">
        <f t="shared" si="1"/>
        <v>90972.98</v>
      </c>
    </row>
    <row r="12" spans="1:14" ht="45.75" customHeight="1">
      <c r="A12" s="46" t="s">
        <v>30</v>
      </c>
      <c r="B12" s="32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0">
        <f t="shared" si="1"/>
        <v>0</v>
      </c>
    </row>
    <row r="13" spans="1:14" ht="45.75" customHeight="1">
      <c r="A13" s="46" t="s">
        <v>38</v>
      </c>
      <c r="B13" s="32">
        <v>32445.9</v>
      </c>
      <c r="C13" s="31">
        <v>32445.9</v>
      </c>
      <c r="D13" s="31">
        <v>32445.9</v>
      </c>
      <c r="E13" s="31">
        <v>32445.9</v>
      </c>
      <c r="F13" s="31">
        <v>30823.599999999999</v>
      </c>
      <c r="G13" s="31">
        <v>32445.9</v>
      </c>
      <c r="H13" s="31">
        <v>32445.9</v>
      </c>
      <c r="I13" s="31">
        <v>32445.9</v>
      </c>
      <c r="J13" s="31">
        <v>32445.9</v>
      </c>
      <c r="K13" s="31">
        <v>42445.9</v>
      </c>
      <c r="L13" s="31">
        <v>32445.9</v>
      </c>
      <c r="M13" s="31">
        <v>32445.9</v>
      </c>
      <c r="N13" s="30">
        <f t="shared" si="1"/>
        <v>397728.50000000006</v>
      </c>
    </row>
    <row r="14" spans="1:14" ht="21.75" customHeight="1">
      <c r="A14" s="36" t="s">
        <v>21</v>
      </c>
      <c r="B14" s="31">
        <v>2044.5</v>
      </c>
      <c r="C14" s="31">
        <v>1478.89</v>
      </c>
      <c r="D14" s="31">
        <v>1819.61</v>
      </c>
      <c r="E14" s="31">
        <v>681.5</v>
      </c>
      <c r="F14" s="31">
        <v>1363</v>
      </c>
      <c r="G14" s="31">
        <v>2044.5</v>
      </c>
      <c r="H14" s="31">
        <v>3168</v>
      </c>
      <c r="I14" s="31">
        <v>3452.86</v>
      </c>
      <c r="J14" s="31">
        <v>6551.79</v>
      </c>
      <c r="K14" s="31">
        <v>1441.57</v>
      </c>
      <c r="L14" s="31">
        <v>3452.86</v>
      </c>
      <c r="M14" s="31">
        <v>3599.6</v>
      </c>
      <c r="N14" s="31">
        <f t="shared" si="1"/>
        <v>31098.68</v>
      </c>
    </row>
    <row r="15" spans="1:14" ht="23.25" customHeight="1">
      <c r="A15" s="37" t="s">
        <v>22</v>
      </c>
      <c r="B15" s="30">
        <f>B16+B17+B18</f>
        <v>0</v>
      </c>
      <c r="C15" s="30">
        <f t="shared" ref="C15:M15" si="3">C16+C17+C18</f>
        <v>0</v>
      </c>
      <c r="D15" s="30">
        <f t="shared" si="3"/>
        <v>0</v>
      </c>
      <c r="E15" s="30">
        <f t="shared" si="3"/>
        <v>25732</v>
      </c>
      <c r="F15" s="30">
        <f t="shared" si="3"/>
        <v>10439.799999999999</v>
      </c>
      <c r="G15" s="30">
        <f t="shared" si="3"/>
        <v>0</v>
      </c>
      <c r="H15" s="30">
        <f t="shared" si="3"/>
        <v>0</v>
      </c>
      <c r="I15" s="30">
        <f t="shared" si="3"/>
        <v>16800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1"/>
        <v>52971.8</v>
      </c>
    </row>
    <row r="16" spans="1:14" ht="42" customHeight="1">
      <c r="A16" s="36" t="s">
        <v>23</v>
      </c>
      <c r="B16" s="31"/>
      <c r="C16" s="31"/>
      <c r="D16" s="31"/>
      <c r="E16" s="31"/>
      <c r="F16" s="31">
        <v>10439.799999999999</v>
      </c>
      <c r="G16" s="31"/>
      <c r="H16" s="31"/>
      <c r="I16" s="31"/>
      <c r="J16" s="31"/>
      <c r="K16" s="31"/>
      <c r="L16" s="31"/>
      <c r="M16" s="31"/>
      <c r="N16" s="31">
        <f t="shared" si="1"/>
        <v>10439.799999999999</v>
      </c>
    </row>
    <row r="17" spans="1:14" ht="40.5" customHeight="1">
      <c r="A17" s="36" t="s">
        <v>24</v>
      </c>
      <c r="B17" s="31"/>
      <c r="C17" s="31"/>
      <c r="D17" s="31"/>
      <c r="E17" s="31">
        <v>25732</v>
      </c>
      <c r="F17" s="31"/>
      <c r="G17" s="31"/>
      <c r="H17" s="31"/>
      <c r="I17" s="31">
        <v>16800</v>
      </c>
      <c r="J17" s="31"/>
      <c r="K17" s="31"/>
      <c r="L17" s="31"/>
      <c r="M17" s="31"/>
      <c r="N17" s="31">
        <f t="shared" si="1"/>
        <v>42532</v>
      </c>
    </row>
    <row r="18" spans="1:14" ht="40.5" customHeight="1">
      <c r="A18" s="46" t="s">
        <v>31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>
        <f t="shared" si="1"/>
        <v>0</v>
      </c>
    </row>
    <row r="19" spans="1:14" ht="40.5" customHeight="1">
      <c r="A19" s="63" t="s">
        <v>51</v>
      </c>
      <c r="B19" s="31">
        <v>10505.8</v>
      </c>
      <c r="C19" s="31"/>
      <c r="D19" s="31"/>
      <c r="E19" s="31"/>
      <c r="F19" s="31"/>
      <c r="G19" s="31">
        <v>525.01</v>
      </c>
      <c r="H19" s="31">
        <v>3341.52</v>
      </c>
      <c r="I19" s="31"/>
      <c r="J19" s="31">
        <v>419.62</v>
      </c>
      <c r="K19" s="31">
        <v>6356</v>
      </c>
      <c r="L19" s="31"/>
      <c r="M19" s="31">
        <v>9155.44</v>
      </c>
      <c r="N19" s="31">
        <f t="shared" si="1"/>
        <v>30303.39</v>
      </c>
    </row>
    <row r="20" spans="1:14" ht="40.5" customHeight="1">
      <c r="A20" s="37" t="s">
        <v>54</v>
      </c>
      <c r="B20" s="30">
        <f>B21+B23+B22</f>
        <v>15818.2</v>
      </c>
      <c r="C20" s="30">
        <f t="shared" ref="C20:M20" si="4">C21+C22+C23</f>
        <v>-4577.1900000000005</v>
      </c>
      <c r="D20" s="30">
        <f t="shared" si="4"/>
        <v>16135.6</v>
      </c>
      <c r="E20" s="30">
        <f t="shared" si="4"/>
        <v>10239.09</v>
      </c>
      <c r="F20" s="30">
        <f t="shared" si="4"/>
        <v>-1193.5100000000002</v>
      </c>
      <c r="G20" s="30">
        <f t="shared" si="4"/>
        <v>-16948.940000000002</v>
      </c>
      <c r="H20" s="30">
        <f t="shared" si="4"/>
        <v>2200.85</v>
      </c>
      <c r="I20" s="30">
        <f t="shared" si="4"/>
        <v>18835.810000000001</v>
      </c>
      <c r="J20" s="30">
        <f t="shared" si="4"/>
        <v>2004.23</v>
      </c>
      <c r="K20" s="47">
        <f t="shared" si="4"/>
        <v>891.96</v>
      </c>
      <c r="L20" s="30">
        <f t="shared" si="4"/>
        <v>2483.11</v>
      </c>
      <c r="M20" s="30">
        <f t="shared" si="4"/>
        <v>4058.8400000000011</v>
      </c>
      <c r="N20" s="30">
        <f t="shared" ref="N20:N24" si="5">SUM(B20:M20)</f>
        <v>49948.049999999996</v>
      </c>
    </row>
    <row r="21" spans="1:14" ht="40.5" customHeight="1">
      <c r="A21" s="36" t="s">
        <v>55</v>
      </c>
      <c r="B21" s="30">
        <v>8743.99</v>
      </c>
      <c r="C21" s="31">
        <v>-3248.98</v>
      </c>
      <c r="D21" s="31">
        <v>1226.94</v>
      </c>
      <c r="E21" s="31">
        <v>764.82</v>
      </c>
      <c r="F21" s="31">
        <v>-4621.22</v>
      </c>
      <c r="G21" s="31">
        <v>-1923.15</v>
      </c>
      <c r="H21" s="31">
        <v>-961.65</v>
      </c>
      <c r="I21" s="31">
        <v>769.31</v>
      </c>
      <c r="J21" s="31">
        <v>-2002.37</v>
      </c>
      <c r="K21" s="69">
        <v>-2647.74</v>
      </c>
      <c r="L21" s="31">
        <v>-3395.69</v>
      </c>
      <c r="M21" s="31">
        <v>-6564.86</v>
      </c>
      <c r="N21" s="31">
        <f t="shared" si="5"/>
        <v>-13860.599999999999</v>
      </c>
    </row>
    <row r="22" spans="1:14" ht="40.5" customHeight="1">
      <c r="A22" s="36" t="s">
        <v>56</v>
      </c>
      <c r="B22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69">
        <v>0</v>
      </c>
      <c r="L22" s="31">
        <v>0</v>
      </c>
      <c r="M22" s="31">
        <v>0</v>
      </c>
      <c r="N22" s="31">
        <f t="shared" si="5"/>
        <v>0</v>
      </c>
    </row>
    <row r="23" spans="1:14" ht="40.5" customHeight="1">
      <c r="A23" s="46" t="s">
        <v>57</v>
      </c>
      <c r="B23" s="31">
        <v>7074.21</v>
      </c>
      <c r="C23" s="31">
        <v>-1328.21</v>
      </c>
      <c r="D23" s="31">
        <v>14908.66</v>
      </c>
      <c r="E23" s="31">
        <v>9474.27</v>
      </c>
      <c r="F23" s="31">
        <v>3427.71</v>
      </c>
      <c r="G23" s="31">
        <v>-15025.79</v>
      </c>
      <c r="H23" s="31">
        <v>3162.5</v>
      </c>
      <c r="I23" s="31">
        <v>18066.5</v>
      </c>
      <c r="J23" s="31">
        <v>4006.6</v>
      </c>
      <c r="K23" s="69">
        <v>3539.7</v>
      </c>
      <c r="L23" s="31">
        <v>5878.8</v>
      </c>
      <c r="M23" s="31">
        <v>10623.7</v>
      </c>
      <c r="N23" s="31">
        <f>SUM(B23:M23)</f>
        <v>63808.649999999994</v>
      </c>
    </row>
    <row r="24" spans="1:14" ht="40.5" customHeight="1">
      <c r="A24" s="63" t="s">
        <v>59</v>
      </c>
      <c r="B24" s="31">
        <v>8091.98</v>
      </c>
      <c r="C24" s="31">
        <v>8091.98</v>
      </c>
      <c r="D24" s="31">
        <v>8091.98</v>
      </c>
      <c r="E24" s="31">
        <v>8091.98</v>
      </c>
      <c r="F24" s="31">
        <v>8091.98</v>
      </c>
      <c r="G24" s="31">
        <v>8091.98</v>
      </c>
      <c r="H24" s="31">
        <v>8478.33</v>
      </c>
      <c r="I24" s="31">
        <v>8478.33</v>
      </c>
      <c r="J24" s="31">
        <v>2194.58</v>
      </c>
      <c r="K24" s="69">
        <v>8478.33</v>
      </c>
      <c r="L24" s="31">
        <v>8478.33</v>
      </c>
      <c r="M24" s="31">
        <v>8478.33</v>
      </c>
      <c r="N24" s="31">
        <f t="shared" si="5"/>
        <v>93138.11</v>
      </c>
    </row>
    <row r="25" spans="1:14" ht="39.75" customHeight="1">
      <c r="A25" s="37" t="s">
        <v>60</v>
      </c>
      <c r="B25" s="30">
        <v>18336.599999999999</v>
      </c>
      <c r="C25" s="30">
        <v>18336.599999999999</v>
      </c>
      <c r="D25" s="30">
        <v>18336.599999999999</v>
      </c>
      <c r="E25" s="30">
        <v>18336.599999999999</v>
      </c>
      <c r="F25" s="30">
        <v>18336.599999999999</v>
      </c>
      <c r="G25" s="30">
        <v>18336.599999999999</v>
      </c>
      <c r="H25" s="30">
        <v>18336.599999999999</v>
      </c>
      <c r="I25" s="30">
        <v>18336.599999999999</v>
      </c>
      <c r="J25" s="47">
        <v>18336.599999999999</v>
      </c>
      <c r="K25" s="47">
        <v>18336.599999999999</v>
      </c>
      <c r="L25" s="30">
        <v>18336.599999999999</v>
      </c>
      <c r="M25" s="30">
        <v>18336.599999999999</v>
      </c>
      <c r="N25" s="30">
        <f t="shared" si="1"/>
        <v>220039.20000000004</v>
      </c>
    </row>
    <row r="26" spans="1:14" ht="22.5" customHeight="1">
      <c r="A26" s="37" t="s">
        <v>25</v>
      </c>
      <c r="B26" s="30">
        <f t="shared" ref="B26:M26" si="6">B4+B9+B15+B25+B19+B20+B24</f>
        <v>144571.29</v>
      </c>
      <c r="C26" s="30">
        <f t="shared" si="6"/>
        <v>107944.81000000001</v>
      </c>
      <c r="D26" s="30">
        <f t="shared" si="6"/>
        <v>130497.67</v>
      </c>
      <c r="E26" s="30">
        <f t="shared" si="6"/>
        <v>144989.98000000001</v>
      </c>
      <c r="F26" s="47">
        <f t="shared" si="6"/>
        <v>119578.14000000001</v>
      </c>
      <c r="G26" s="30">
        <f t="shared" si="6"/>
        <v>93482.66</v>
      </c>
      <c r="H26" s="30">
        <f t="shared" si="6"/>
        <v>117312.51000000001</v>
      </c>
      <c r="I26" s="30">
        <f t="shared" si="6"/>
        <v>147767.03</v>
      </c>
      <c r="J26" s="47">
        <f t="shared" si="6"/>
        <v>111137.01000000001</v>
      </c>
      <c r="K26" s="47">
        <f t="shared" si="6"/>
        <v>129292.56000000003</v>
      </c>
      <c r="L26" s="47">
        <f t="shared" si="6"/>
        <v>146300.27999999997</v>
      </c>
      <c r="M26" s="47">
        <f t="shared" si="6"/>
        <v>125069.65999999999</v>
      </c>
      <c r="N26" s="30">
        <f>N4+N9+N15+N25+N19+N20+N24</f>
        <v>1517943.5999999999</v>
      </c>
    </row>
    <row r="27" spans="1:14" ht="15.75">
      <c r="A27" s="74" t="s">
        <v>114</v>
      </c>
      <c r="B27" s="74"/>
      <c r="C27" s="74"/>
      <c r="D27" s="38"/>
      <c r="E27" s="38"/>
      <c r="F27" s="38"/>
      <c r="G27" s="53"/>
      <c r="H27" s="38"/>
      <c r="I27" s="38"/>
      <c r="J27" s="38"/>
      <c r="K27" s="38"/>
      <c r="L27" s="75" t="s">
        <v>29</v>
      </c>
      <c r="M27" s="75"/>
      <c r="N27" s="75"/>
    </row>
    <row r="28" spans="1:14" ht="15.75">
      <c r="A28" s="39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4" ht="15.75">
      <c r="A29" s="74" t="s">
        <v>27</v>
      </c>
      <c r="B29" s="74"/>
      <c r="C29" s="74"/>
      <c r="D29" s="38"/>
      <c r="E29" s="38"/>
      <c r="F29" s="38"/>
      <c r="G29" s="38"/>
      <c r="H29" s="38"/>
      <c r="I29" s="38"/>
      <c r="J29" s="38"/>
      <c r="K29" s="38"/>
      <c r="L29" s="75" t="s">
        <v>33</v>
      </c>
      <c r="M29" s="75"/>
      <c r="N29" s="75"/>
    </row>
  </sheetData>
  <mergeCells count="5">
    <mergeCell ref="A1:N1"/>
    <mergeCell ref="A27:C27"/>
    <mergeCell ref="A29:C29"/>
    <mergeCell ref="L27:N27"/>
    <mergeCell ref="L29:N2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D21" sqref="D21"/>
    </sheetView>
  </sheetViews>
  <sheetFormatPr defaultRowHeight="15"/>
  <cols>
    <col min="1" max="1" width="3.7109375" customWidth="1"/>
    <col min="2" max="2" width="5.5703125" customWidth="1"/>
    <col min="3" max="3" width="53.7109375" customWidth="1"/>
    <col min="4" max="4" width="10.140625" bestFit="1" customWidth="1"/>
    <col min="5" max="5" width="17" customWidth="1"/>
  </cols>
  <sheetData>
    <row r="1" spans="1:7">
      <c r="B1" s="5" t="s">
        <v>53</v>
      </c>
      <c r="C1" s="5"/>
      <c r="D1" s="5"/>
      <c r="E1" s="5"/>
      <c r="F1" s="5"/>
      <c r="G1" s="5"/>
    </row>
    <row r="2" spans="1:7">
      <c r="B2" s="5"/>
      <c r="C2" s="5" t="s">
        <v>52</v>
      </c>
      <c r="D2" s="5"/>
      <c r="E2" s="5"/>
      <c r="F2" s="5"/>
      <c r="G2" s="5"/>
    </row>
    <row r="3" spans="1:7">
      <c r="B3" s="5" t="s">
        <v>41</v>
      </c>
      <c r="C3" s="5"/>
      <c r="D3" s="5"/>
      <c r="E3" s="5"/>
      <c r="F3" s="5"/>
      <c r="G3" s="5"/>
    </row>
    <row r="4" spans="1:7">
      <c r="A4" s="57" t="s">
        <v>42</v>
      </c>
      <c r="B4" s="57" t="s">
        <v>42</v>
      </c>
      <c r="C4" s="57"/>
      <c r="D4" s="57" t="s">
        <v>43</v>
      </c>
      <c r="E4" s="57" t="s">
        <v>44</v>
      </c>
    </row>
    <row r="5" spans="1:7">
      <c r="A5" s="58" t="s">
        <v>45</v>
      </c>
      <c r="B5" s="58" t="s">
        <v>46</v>
      </c>
      <c r="C5" s="58" t="s">
        <v>47</v>
      </c>
      <c r="D5" s="58" t="s">
        <v>48</v>
      </c>
      <c r="E5" s="58" t="s">
        <v>49</v>
      </c>
    </row>
    <row r="6" spans="1:7">
      <c r="A6" s="41"/>
      <c r="B6" s="41"/>
      <c r="C6" s="59"/>
      <c r="D6" s="60"/>
      <c r="E6" s="41"/>
    </row>
    <row r="7" spans="1:7">
      <c r="A7" s="41"/>
      <c r="B7" s="41"/>
      <c r="C7" s="59"/>
      <c r="D7" s="60"/>
      <c r="E7" s="61"/>
    </row>
    <row r="8" spans="1:7">
      <c r="A8" s="41"/>
      <c r="B8" s="41"/>
      <c r="C8" s="59"/>
      <c r="D8" s="60"/>
      <c r="E8" s="41"/>
    </row>
    <row r="9" spans="1:7">
      <c r="A9" s="41"/>
      <c r="B9" s="41"/>
      <c r="C9" s="59"/>
      <c r="D9" s="60"/>
      <c r="E9" s="41"/>
    </row>
    <row r="10" spans="1:7">
      <c r="A10" s="41"/>
      <c r="B10" s="41"/>
      <c r="C10" s="59"/>
      <c r="D10" s="60"/>
      <c r="E10" s="41"/>
    </row>
    <row r="11" spans="1:7">
      <c r="A11" s="41"/>
      <c r="B11" s="41"/>
      <c r="C11" s="59"/>
      <c r="D11" s="60"/>
      <c r="E11" s="41"/>
    </row>
    <row r="12" spans="1:7">
      <c r="A12" s="41"/>
      <c r="B12" s="41"/>
      <c r="C12" s="59"/>
      <c r="D12" s="60"/>
      <c r="E12" s="41"/>
    </row>
    <row r="13" spans="1:7">
      <c r="A13" s="41"/>
      <c r="B13" s="41"/>
      <c r="C13" s="59"/>
      <c r="D13" s="60"/>
      <c r="E13" s="41"/>
    </row>
    <row r="14" spans="1:7">
      <c r="A14" s="41"/>
      <c r="B14" s="41"/>
      <c r="C14" s="59"/>
      <c r="D14" s="60"/>
      <c r="E14" s="41"/>
    </row>
    <row r="15" spans="1:7">
      <c r="A15" s="41"/>
      <c r="B15" s="41"/>
      <c r="C15" s="59"/>
      <c r="D15" s="60"/>
      <c r="E15" s="41"/>
    </row>
    <row r="16" spans="1:7">
      <c r="A16" s="41"/>
      <c r="B16" s="41"/>
      <c r="C16" s="59"/>
      <c r="D16" s="60"/>
      <c r="E16" s="41"/>
    </row>
    <row r="17" spans="1:5">
      <c r="A17" s="41"/>
      <c r="B17" s="41"/>
      <c r="C17" s="59"/>
      <c r="D17" s="60"/>
      <c r="E17" s="41"/>
    </row>
    <row r="18" spans="1:5">
      <c r="A18" s="41"/>
      <c r="B18" s="41"/>
      <c r="C18" s="59"/>
      <c r="D18" s="41"/>
      <c r="E18" s="41"/>
    </row>
    <row r="19" spans="1:5">
      <c r="A19" s="41"/>
      <c r="B19" s="41"/>
      <c r="C19" s="59"/>
      <c r="D19" s="41"/>
      <c r="E19" s="41"/>
    </row>
    <row r="20" spans="1:5">
      <c r="A20" s="41"/>
      <c r="B20" s="41"/>
      <c r="C20" s="59"/>
      <c r="D20" s="41"/>
      <c r="E20" s="41"/>
    </row>
    <row r="21" spans="1:5">
      <c r="A21" s="41"/>
      <c r="B21" s="41"/>
      <c r="C21" s="59"/>
      <c r="D21" s="41"/>
      <c r="E21" s="41"/>
    </row>
    <row r="22" spans="1:5">
      <c r="A22" s="41"/>
      <c r="B22" s="41"/>
      <c r="C22" s="59"/>
      <c r="D22" s="41"/>
      <c r="E22" s="41"/>
    </row>
    <row r="23" spans="1:5">
      <c r="A23" s="41"/>
      <c r="B23" s="41"/>
      <c r="C23" s="59"/>
      <c r="D23" s="41"/>
      <c r="E23" s="41"/>
    </row>
    <row r="24" spans="1:5">
      <c r="A24" s="41"/>
      <c r="B24" s="41"/>
      <c r="C24" s="59"/>
      <c r="D24" s="41"/>
      <c r="E24" s="41"/>
    </row>
    <row r="25" spans="1:5">
      <c r="A25" s="41"/>
      <c r="B25" s="41"/>
      <c r="C25" s="59"/>
      <c r="D25" s="41"/>
      <c r="E25" s="41"/>
    </row>
    <row r="26" spans="1:5">
      <c r="A26" s="41"/>
      <c r="B26" s="41"/>
      <c r="C26" s="59"/>
      <c r="D26" s="41"/>
      <c r="E26" s="41"/>
    </row>
    <row r="27" spans="1:5">
      <c r="A27" s="41"/>
      <c r="B27" s="41"/>
      <c r="C27" s="59"/>
      <c r="D27" s="41"/>
      <c r="E27" s="41"/>
    </row>
    <row r="28" spans="1:5">
      <c r="A28" s="41"/>
      <c r="B28" s="41"/>
      <c r="C28" s="59"/>
      <c r="D28" s="15"/>
      <c r="E28" s="15"/>
    </row>
    <row r="29" spans="1:5">
      <c r="A29" s="15"/>
      <c r="B29" s="15"/>
      <c r="C29" s="59"/>
      <c r="D29" s="15"/>
      <c r="E29" s="15"/>
    </row>
    <row r="30" spans="1:5">
      <c r="A30" s="15"/>
      <c r="B30" s="15"/>
      <c r="C30" s="59"/>
      <c r="D30" s="15"/>
      <c r="E30" s="15"/>
    </row>
    <row r="31" spans="1:5">
      <c r="A31" s="15"/>
      <c r="B31" s="15"/>
      <c r="C31" s="59"/>
      <c r="D31" s="15"/>
      <c r="E31" s="15"/>
    </row>
    <row r="32" spans="1:5">
      <c r="A32" s="15"/>
      <c r="B32" s="15"/>
      <c r="C32" s="59"/>
      <c r="D32" s="15"/>
      <c r="E32" s="15"/>
    </row>
    <row r="33" spans="1:5">
      <c r="A33" s="15"/>
      <c r="B33" s="15"/>
      <c r="C33" s="15"/>
      <c r="D33" s="15"/>
      <c r="E33" s="15"/>
    </row>
    <row r="34" spans="1:5">
      <c r="A34" s="15"/>
      <c r="B34" s="15"/>
      <c r="C34" s="15"/>
      <c r="D34" s="15"/>
      <c r="E34" s="15"/>
    </row>
    <row r="35" spans="1:5">
      <c r="A35" s="15"/>
      <c r="B35" s="15"/>
      <c r="C35" s="59"/>
      <c r="D35" s="15"/>
      <c r="E35" s="15"/>
    </row>
    <row r="36" spans="1:5">
      <c r="A36" s="15"/>
      <c r="B36" s="15"/>
      <c r="C36" s="15"/>
      <c r="D36" s="15"/>
      <c r="E36" s="15"/>
    </row>
    <row r="37" spans="1:5">
      <c r="A37" s="15"/>
      <c r="B37" s="15"/>
      <c r="C37" s="15"/>
      <c r="D37" s="15"/>
      <c r="E37" s="15"/>
    </row>
    <row r="38" spans="1:5">
      <c r="A38" s="15"/>
      <c r="B38" s="15"/>
      <c r="C38" s="15"/>
      <c r="D38" s="15"/>
      <c r="E38" s="15"/>
    </row>
    <row r="39" spans="1:5">
      <c r="A39" s="15"/>
      <c r="B39" s="15"/>
      <c r="C39" s="15"/>
      <c r="D39" s="15"/>
      <c r="E39" s="15"/>
    </row>
    <row r="40" spans="1:5">
      <c r="A40" s="15"/>
      <c r="B40" s="15"/>
      <c r="C40" s="59"/>
      <c r="D40" s="15"/>
      <c r="E40" s="15"/>
    </row>
    <row r="41" spans="1:5">
      <c r="A41" s="15"/>
      <c r="B41" s="15"/>
      <c r="C41" s="59"/>
      <c r="D41" s="15"/>
      <c r="E41" s="15"/>
    </row>
    <row r="42" spans="1:5">
      <c r="A42" s="15"/>
      <c r="B42" s="15"/>
      <c r="C42" s="59"/>
      <c r="D42" s="15"/>
      <c r="E42" s="15"/>
    </row>
    <row r="43" spans="1:5">
      <c r="A43" s="15"/>
      <c r="B43" s="15"/>
      <c r="C43" s="59"/>
      <c r="D43" s="15"/>
      <c r="E43" s="15"/>
    </row>
    <row r="44" spans="1:5">
      <c r="A44" s="15"/>
      <c r="B44" s="15"/>
      <c r="C44" s="59"/>
      <c r="D44" s="15"/>
      <c r="E44" s="15"/>
    </row>
    <row r="45" spans="1:5">
      <c r="A45" s="15"/>
      <c r="B45" s="15"/>
      <c r="C45" s="59"/>
      <c r="D45" s="15"/>
      <c r="E45" s="15"/>
    </row>
    <row r="46" spans="1:5">
      <c r="A46" s="15"/>
      <c r="B46" s="15"/>
      <c r="C46" s="59"/>
      <c r="D46" s="15"/>
      <c r="E46" s="15"/>
    </row>
    <row r="47" spans="1:5">
      <c r="A47" s="15"/>
      <c r="B47" s="15"/>
      <c r="C47" s="59"/>
      <c r="D47" s="15"/>
      <c r="E47" s="15"/>
    </row>
    <row r="48" spans="1:5">
      <c r="A48" s="15"/>
      <c r="B48" s="15"/>
      <c r="C48" s="15"/>
      <c r="D48" s="15"/>
      <c r="E48" s="15"/>
    </row>
    <row r="49" spans="1:5">
      <c r="A49" s="15"/>
      <c r="B49" s="15"/>
      <c r="C49" s="15"/>
      <c r="D49" s="15"/>
      <c r="E49" s="15"/>
    </row>
    <row r="50" spans="1:5">
      <c r="A50" s="15"/>
      <c r="B50" s="15"/>
      <c r="C50" s="59"/>
      <c r="D50" s="15"/>
      <c r="E50" s="15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D23" sqref="D23"/>
    </sheetView>
  </sheetViews>
  <sheetFormatPr defaultRowHeight="15"/>
  <cols>
    <col min="1" max="1" width="5.28515625" customWidth="1"/>
    <col min="2" max="2" width="54.85546875" customWidth="1"/>
    <col min="3" max="3" width="10.7109375" customWidth="1"/>
    <col min="4" max="4" width="11.5703125" customWidth="1"/>
  </cols>
  <sheetData>
    <row r="1" spans="1:4" ht="15.75">
      <c r="A1" s="1"/>
      <c r="B1" s="70" t="s">
        <v>62</v>
      </c>
      <c r="C1" s="70"/>
      <c r="D1" s="70"/>
    </row>
    <row r="2" spans="1:4" ht="15.75">
      <c r="A2" s="6"/>
      <c r="B2" s="72" t="s">
        <v>52</v>
      </c>
      <c r="C2" s="72"/>
      <c r="D2" s="72"/>
    </row>
    <row r="3" spans="1:4" ht="15.75">
      <c r="A3" s="6"/>
      <c r="B3" s="70" t="s">
        <v>50</v>
      </c>
      <c r="C3" s="70"/>
      <c r="D3" s="70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10"/>
      <c r="B5" s="3" t="s">
        <v>2</v>
      </c>
      <c r="C5" s="10"/>
      <c r="D5" s="10"/>
    </row>
    <row r="6" spans="1:4" ht="30">
      <c r="A6" s="40">
        <v>1</v>
      </c>
      <c r="B6" s="13" t="s">
        <v>68</v>
      </c>
      <c r="C6" s="49">
        <v>10505.8</v>
      </c>
      <c r="D6" s="3">
        <v>10505.8</v>
      </c>
    </row>
    <row r="7" spans="1:4">
      <c r="A7" s="43"/>
      <c r="B7" s="14" t="s">
        <v>9</v>
      </c>
      <c r="C7" s="50"/>
      <c r="D7" s="14"/>
    </row>
    <row r="8" spans="1:4" ht="30">
      <c r="A8" s="15">
        <v>1</v>
      </c>
      <c r="B8" s="13" t="s">
        <v>88</v>
      </c>
      <c r="C8" s="50">
        <v>417.9</v>
      </c>
      <c r="D8" s="62"/>
    </row>
    <row r="9" spans="1:4">
      <c r="A9" s="41">
        <v>1</v>
      </c>
      <c r="B9" s="13" t="s">
        <v>89</v>
      </c>
      <c r="C9" s="43">
        <v>107.11</v>
      </c>
      <c r="D9" s="14"/>
    </row>
    <row r="10" spans="1:4">
      <c r="A10" s="64"/>
      <c r="B10" s="68" t="s">
        <v>67</v>
      </c>
      <c r="C10" s="65">
        <f>SUM(C8:C9)</f>
        <v>525.01</v>
      </c>
      <c r="D10" s="66">
        <f>D6+C10</f>
        <v>11030.81</v>
      </c>
    </row>
    <row r="11" spans="1:4">
      <c r="A11" s="15"/>
      <c r="B11" s="3" t="s">
        <v>10</v>
      </c>
      <c r="C11" s="15"/>
      <c r="D11" s="15"/>
    </row>
    <row r="12" spans="1:4">
      <c r="A12" s="15">
        <v>1</v>
      </c>
      <c r="B12" s="15" t="s">
        <v>91</v>
      </c>
      <c r="C12" s="15">
        <v>3341.52</v>
      </c>
      <c r="D12" s="14">
        <f>D10+C12</f>
        <v>14372.33</v>
      </c>
    </row>
    <row r="13" spans="1:4">
      <c r="A13" s="15"/>
      <c r="B13" s="14" t="s">
        <v>12</v>
      </c>
      <c r="C13" s="15"/>
      <c r="D13" s="14"/>
    </row>
    <row r="14" spans="1:4">
      <c r="A14" s="43">
        <v>1</v>
      </c>
      <c r="B14" s="43" t="s">
        <v>101</v>
      </c>
      <c r="C14" s="43">
        <v>69.62</v>
      </c>
      <c r="D14" s="14"/>
    </row>
    <row r="15" spans="1:4">
      <c r="A15" s="15"/>
      <c r="B15" s="15" t="s">
        <v>102</v>
      </c>
      <c r="C15" s="15">
        <v>350</v>
      </c>
      <c r="D15" s="14"/>
    </row>
    <row r="16" spans="1:4">
      <c r="A16" s="43"/>
      <c r="B16" s="51" t="s">
        <v>67</v>
      </c>
      <c r="C16" s="43">
        <f>SUM(C14:C15)</f>
        <v>419.62</v>
      </c>
      <c r="D16" s="14">
        <f>D12+C16</f>
        <v>14791.95</v>
      </c>
    </row>
    <row r="17" spans="1:4">
      <c r="A17" s="15"/>
      <c r="B17" s="14" t="s">
        <v>13</v>
      </c>
      <c r="C17" s="15"/>
      <c r="D17" s="15"/>
    </row>
    <row r="18" spans="1:4" ht="30">
      <c r="A18" s="15">
        <v>1</v>
      </c>
      <c r="B18" s="13" t="s">
        <v>103</v>
      </c>
      <c r="C18" s="43">
        <v>6356</v>
      </c>
      <c r="D18" s="14">
        <f>D16+C18</f>
        <v>21147.95</v>
      </c>
    </row>
    <row r="19" spans="1:4">
      <c r="A19" s="15"/>
      <c r="B19" s="14" t="s">
        <v>15</v>
      </c>
      <c r="C19" s="43"/>
      <c r="D19" s="15"/>
    </row>
    <row r="20" spans="1:4">
      <c r="A20" s="15">
        <v>1</v>
      </c>
      <c r="B20" s="24" t="s">
        <v>111</v>
      </c>
      <c r="C20" s="15">
        <v>5000</v>
      </c>
      <c r="D20" s="14"/>
    </row>
    <row r="21" spans="1:4">
      <c r="A21" s="15">
        <v>2</v>
      </c>
      <c r="B21" s="13" t="s">
        <v>112</v>
      </c>
      <c r="C21" s="15">
        <v>4155.4399999999996</v>
      </c>
      <c r="D21" s="15"/>
    </row>
    <row r="22" spans="1:4">
      <c r="A22" s="15"/>
      <c r="B22" s="14" t="s">
        <v>67</v>
      </c>
      <c r="C22" s="14">
        <f>SUM(C20:C21)</f>
        <v>9155.4399999999987</v>
      </c>
      <c r="D22" s="14">
        <f>D18+C22</f>
        <v>30303.39</v>
      </c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Amin</cp:lastModifiedBy>
  <cp:lastPrinted>2016-01-25T07:26:22Z</cp:lastPrinted>
  <dcterms:created xsi:type="dcterms:W3CDTF">2011-07-25T05:21:17Z</dcterms:created>
  <dcterms:modified xsi:type="dcterms:W3CDTF">2019-02-02T06:55:39Z</dcterms:modified>
</cp:coreProperties>
</file>