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 жителей" sheetId="8" r:id="rId8"/>
    <sheet name="Допол.раб." sheetId="9" r:id="rId9"/>
  </sheets>
  <calcPr calcId="124519"/>
</workbook>
</file>

<file path=xl/calcChain.xml><?xml version="1.0" encoding="utf-8"?>
<calcChain xmlns="http://schemas.openxmlformats.org/spreadsheetml/2006/main">
  <c r="M14" i="5"/>
  <c r="D83" i="6"/>
  <c r="C83"/>
  <c r="D36" i="1"/>
  <c r="C36"/>
  <c r="D54" i="2"/>
  <c r="D12" i="9"/>
  <c r="C8" i="7"/>
  <c r="D32" i="4"/>
  <c r="C77" i="6"/>
  <c r="D52" i="2"/>
  <c r="C52"/>
  <c r="C30" i="4"/>
  <c r="C72" i="6"/>
  <c r="D31" i="1"/>
  <c r="C31"/>
  <c r="D48" i="2"/>
  <c r="C48"/>
  <c r="C24" i="4"/>
  <c r="C62" i="6"/>
  <c r="D24" i="1"/>
  <c r="C24"/>
  <c r="D38" i="2"/>
  <c r="C38"/>
  <c r="D26" i="3"/>
  <c r="C26"/>
  <c r="C52" i="6"/>
  <c r="D22" i="3"/>
  <c r="C48" i="6"/>
  <c r="D20" i="1"/>
  <c r="C20"/>
  <c r="D10" i="9"/>
  <c r="D32" i="2"/>
  <c r="D20" i="3"/>
  <c r="C20"/>
  <c r="H19" i="5"/>
  <c r="C43" i="6"/>
  <c r="D8" i="9"/>
  <c r="C8"/>
  <c r="D30" i="2"/>
  <c r="D10" i="4"/>
  <c r="D12" s="1"/>
  <c r="D14" s="1"/>
  <c r="C10"/>
  <c r="C37" i="6"/>
  <c r="D16" i="1"/>
  <c r="C16"/>
  <c r="D28" i="2"/>
  <c r="C28"/>
  <c r="D14" i="3"/>
  <c r="C14"/>
  <c r="C30" i="6"/>
  <c r="D11" i="1"/>
  <c r="D24" i="2"/>
  <c r="C24"/>
  <c r="C8" i="3"/>
  <c r="C22" i="6"/>
  <c r="D20" i="2"/>
  <c r="C20"/>
  <c r="D16" i="6"/>
  <c r="D22" s="1"/>
  <c r="D30" s="1"/>
  <c r="D37" s="1"/>
  <c r="D43" s="1"/>
  <c r="D48" s="1"/>
  <c r="D52" s="1"/>
  <c r="D62" s="1"/>
  <c r="D72" s="1"/>
  <c r="D77" s="1"/>
  <c r="C16"/>
  <c r="D14" i="2"/>
  <c r="C14"/>
  <c r="C9" i="6"/>
  <c r="C9" i="1"/>
  <c r="C8" i="2"/>
  <c r="M19" i="5"/>
  <c r="N23"/>
  <c r="N22"/>
  <c r="N21"/>
  <c r="N20"/>
  <c r="L19"/>
  <c r="K19"/>
  <c r="J19"/>
  <c r="I19"/>
  <c r="G19"/>
  <c r="F19"/>
  <c r="E19"/>
  <c r="D19"/>
  <c r="C19"/>
  <c r="B19"/>
  <c r="N18"/>
  <c r="L14"/>
  <c r="K14"/>
  <c r="J14"/>
  <c r="I14"/>
  <c r="H14"/>
  <c r="G14"/>
  <c r="F14"/>
  <c r="E14"/>
  <c r="D14"/>
  <c r="C14"/>
  <c r="M9"/>
  <c r="L9"/>
  <c r="K9"/>
  <c r="J9"/>
  <c r="I9"/>
  <c r="H9"/>
  <c r="G9"/>
  <c r="F9"/>
  <c r="E9"/>
  <c r="D9"/>
  <c r="C9"/>
  <c r="M4"/>
  <c r="L4"/>
  <c r="K4"/>
  <c r="J4"/>
  <c r="I4"/>
  <c r="H4"/>
  <c r="G4"/>
  <c r="F4"/>
  <c r="E4"/>
  <c r="D4"/>
  <c r="C4"/>
  <c r="N17"/>
  <c r="N12"/>
  <c r="N8"/>
  <c r="B4"/>
  <c r="B14"/>
  <c r="B9"/>
  <c r="D24" i="4" l="1"/>
  <c r="D30" s="1"/>
  <c r="H25" i="5"/>
  <c r="B25"/>
  <c r="M25"/>
  <c r="L25"/>
  <c r="K25"/>
  <c r="J25"/>
  <c r="I25"/>
  <c r="G25"/>
  <c r="F25"/>
  <c r="E25"/>
  <c r="D25"/>
  <c r="C25"/>
  <c r="N19"/>
  <c r="N7"/>
  <c r="N24"/>
  <c r="N13"/>
  <c r="N6"/>
  <c r="N5"/>
  <c r="N4" l="1"/>
  <c r="N11" l="1"/>
  <c r="N10"/>
  <c r="N15" l="1"/>
  <c r="N16"/>
  <c r="N14" l="1"/>
  <c r="N9"/>
  <c r="N25" l="1"/>
</calcChain>
</file>

<file path=xl/sharedStrings.xml><?xml version="1.0" encoding="utf-8"?>
<sst xmlns="http://schemas.openxmlformats.org/spreadsheetml/2006/main" count="321" uniqueCount="184">
  <si>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</si>
  <si>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</si>
  <si>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</si>
  <si>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</si>
  <si>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</si>
  <si>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</si>
  <si>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</si>
  <si>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</si>
  <si>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</si>
  <si>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</si>
  <si>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</si>
  <si>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</si>
  <si>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</si>
  <si>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</si>
  <si>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</si>
  <si>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</si>
  <si>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</si>
  <si>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</si>
  <si>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</si>
  <si>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</si>
  <si>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</si>
  <si>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</si>
  <si>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</si>
  <si>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</si>
  <si>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</si>
  <si>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</si>
  <si>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</si>
  <si>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</si>
  <si>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</si>
  <si>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Директор ООО УК "Жилсервис"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</si>
  <si>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</si>
  <si>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</si>
  <si>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</si>
  <si>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</si>
  <si>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Металлургов,2</t>
  </si>
  <si>
    <t>-эл.оборудования</t>
  </si>
  <si>
    <t>очистка дорог</t>
  </si>
  <si>
    <t>Текущий ремонт эл.оборудования</t>
  </si>
  <si>
    <t>Кузмичева Е.А.</t>
  </si>
  <si>
    <t>-эл.оборудование</t>
  </si>
  <si>
    <t>вывоз крупногабаритного мусора</t>
  </si>
  <si>
    <t>уборка придомовой территории</t>
  </si>
  <si>
    <t xml:space="preserve">                                               Лицевой счёт  2015г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</si>
  <si>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</si>
  <si>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</si>
  <si>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</si>
  <si>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</si>
  <si>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</si>
  <si>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</si>
  <si>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</si>
  <si>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</si>
  <si>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</si>
  <si>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2</t>
  </si>
  <si>
    <t>Дополнительные работы</t>
  </si>
  <si>
    <t>4.Дополнительные работы</t>
  </si>
  <si>
    <t>Лицевой счет 2017г.</t>
  </si>
  <si>
    <t>5.ОДН:</t>
  </si>
  <si>
    <t>ХВС</t>
  </si>
  <si>
    <t>ГВС</t>
  </si>
  <si>
    <t>электроэнергия</t>
  </si>
  <si>
    <t>6.ТБО</t>
  </si>
  <si>
    <t>7. Расходы по содержанию УК</t>
  </si>
  <si>
    <t>Лицевой счет. Сводный расчет  2018г</t>
  </si>
  <si>
    <t>Лицевой счёт  2018г</t>
  </si>
  <si>
    <t>Лицевой счёт 2018г</t>
  </si>
  <si>
    <t>Очистка и отогрев выпуска канализационных труб</t>
  </si>
  <si>
    <t>Отогрев водосточных труб</t>
  </si>
  <si>
    <t>Итого:</t>
  </si>
  <si>
    <t>Осмотр подвала с целью выявления утечек</t>
  </si>
  <si>
    <t>Осмотр подвала с целью выявления утечек, установка хмута на ГВС д32мм</t>
  </si>
  <si>
    <t>Квартира № 187. Замена участка трубы ГВС</t>
  </si>
  <si>
    <t>Под.№2.Проверка освещения подъезда, замена предохранителя, эл.лампы</t>
  </si>
  <si>
    <t>Под.№14.Замена светильника, эл.ламп</t>
  </si>
  <si>
    <t>Под.№2.Замена эл.лампы</t>
  </si>
  <si>
    <t>Отогрев водосточных труб - 15шт</t>
  </si>
  <si>
    <t>Под.№15.Замена замка на чердачном люке</t>
  </si>
  <si>
    <t>Наружное освещение.Замена светильника на светодиодный прожектор</t>
  </si>
  <si>
    <t>Под.№4.Замена эл.лампы в тамбуре</t>
  </si>
  <si>
    <t>Под.№14.Замена м/схемы, эл.схемы</t>
  </si>
  <si>
    <t>Сбор показаний общедомового прибора учета эл.энергии</t>
  </si>
  <si>
    <t>Автовышка -1 час</t>
  </si>
  <si>
    <t>Под.№8.Ремонт поручней в подъезде</t>
  </si>
  <si>
    <t>Прочистка и отогрев водосточных труб -15шт</t>
  </si>
  <si>
    <t>Очистка водосточных воронок</t>
  </si>
  <si>
    <t>Уборка снега с крыши</t>
  </si>
  <si>
    <t>Под.№11-15. ППР электрощитов, замена эл.ламп</t>
  </si>
  <si>
    <t>Под.№11.Замена эл.лампы</t>
  </si>
  <si>
    <t>Под.№1.Замена эл.лампы</t>
  </si>
  <si>
    <t>Квартира №25.Ремонт кровли</t>
  </si>
  <si>
    <t>Под.№10.Ремонт кровли</t>
  </si>
  <si>
    <t>Подвал.Замена участка трубопровода отопления</t>
  </si>
  <si>
    <t>Поднятие материалов на крышу</t>
  </si>
  <si>
    <t>А/вышка 0,5час</t>
  </si>
  <si>
    <t>Отключение подъездного отопления</t>
  </si>
  <si>
    <t>ППР электрощитов, ВРУ №1,2,3</t>
  </si>
  <si>
    <t>Под.№6,7.Замена светильников и эл.ламп</t>
  </si>
  <si>
    <t>Под.№1,2.Замена микросхемы светильника, эл.ламп</t>
  </si>
  <si>
    <t>Под.№13,15.Замена светильников, эл.ламп</t>
  </si>
  <si>
    <t>Под.№15.Замена эл.лампы</t>
  </si>
  <si>
    <t>Под.№13. Частичный ремонт кровли</t>
  </si>
  <si>
    <t>Под.№10. Частичный ремонт кровли</t>
  </si>
  <si>
    <t>Под.№15. Частичный ремонт кровли</t>
  </si>
  <si>
    <t>Под.№6. Частичный ремонт кровли</t>
  </si>
  <si>
    <t>Установка информационных табличек на подъезды</t>
  </si>
  <si>
    <t>Информационные таблицы 14шт.</t>
  </si>
  <si>
    <t>Отключение отопления</t>
  </si>
  <si>
    <t>Подключение ХВС для мытья подъездов</t>
  </si>
  <si>
    <t>Под.№13.Замена светильника, замена эл.ламп</t>
  </si>
  <si>
    <t>Под.№15. Ремонт светильника, замена эл.лампы</t>
  </si>
  <si>
    <t>Под.№2. Ремонт светильника, замена эл.лампы</t>
  </si>
  <si>
    <t>Под.№5. Ремонт светильника, замена эл.лампы</t>
  </si>
  <si>
    <t>Кв.№108.Замена стояка отопления</t>
  </si>
  <si>
    <t>Подвал.Замена запорной арматуры</t>
  </si>
  <si>
    <t>Под.№2.Ремонт оконных рам</t>
  </si>
  <si>
    <t>Придомовая территория.Скашивание травы</t>
  </si>
  <si>
    <t>Поставка песка на детскую площадку 6,5тн</t>
  </si>
  <si>
    <t>Под.№15.Ремонт светильника: замена микросхемы, эл.лампы</t>
  </si>
  <si>
    <t>Кв.№205.Замена пакетного выключателя на автомат</t>
  </si>
  <si>
    <t>Кв.№122.Замена пакетного выключателя на автомат</t>
  </si>
  <si>
    <t>Под.№2.Ремонт крыльца</t>
  </si>
  <si>
    <t>Под.№3.Ремонт крыльца</t>
  </si>
  <si>
    <t>Под.№4.Ремонт крыльца</t>
  </si>
  <si>
    <t>Под.№5.Ремонт крыльца</t>
  </si>
  <si>
    <t>Придомовая территория.Ремонт лавочки у под.№15</t>
  </si>
  <si>
    <t>Кв.№177.Ремонт канализационного стояка</t>
  </si>
  <si>
    <t>Под.№13.Замена эл.лампы</t>
  </si>
  <si>
    <t>Под.№8.Замена м/схемы и эл.ламп</t>
  </si>
  <si>
    <t>Ремонт кровли над кв.№25</t>
  </si>
  <si>
    <t>Подвал.Замена стояка ГВС</t>
  </si>
  <si>
    <t>Под.№11.Замена м/схемы и эл.лампы</t>
  </si>
  <si>
    <t>Под.№7.Ремонт крыльца</t>
  </si>
  <si>
    <t>Под.№6.Ремонт крыльца</t>
  </si>
  <si>
    <t>Подвал.Ремонт отопления (частичная замена труб)</t>
  </si>
  <si>
    <t>Под.№6.Ремонт крыльца(обрамление уголком)</t>
  </si>
  <si>
    <t>Кв.№119.Прочистка вентиляционного канала</t>
  </si>
  <si>
    <t>Кв.№116.Прочистка вентиляционного канала</t>
  </si>
  <si>
    <t>Под.№6.Изготовление и установка поручней крыльца</t>
  </si>
  <si>
    <t>Подвал.Ремонт участка ГВС</t>
  </si>
  <si>
    <t>Под.№2.Кв.№19.Замена участка отопления</t>
  </si>
  <si>
    <t>Под.№15.Замена м/схемы и эл.лампы</t>
  </si>
  <si>
    <t>Под.№12.Замена м/схемы и эл.лампы</t>
  </si>
  <si>
    <t>Под.№1-15.ППР эл.щитов, замена эл.ламп</t>
  </si>
  <si>
    <t>Под.№11.Замена предохранителя в ВРУ</t>
  </si>
  <si>
    <t>Кв.№116.Замена пакетного выключателя  на автомат</t>
  </si>
  <si>
    <t>Под.№10.Замена эл.ламп</t>
  </si>
  <si>
    <t>Под.№9.Замена эл.ламп</t>
  </si>
  <si>
    <t>Тепловой узел №7.Ремонт системы отопления</t>
  </si>
  <si>
    <t>Квартира №24.Замена канализационного стояка</t>
  </si>
  <si>
    <t>Переврезка стояка ХВС.</t>
  </si>
  <si>
    <t>Квартира №92.Замена канализационного стояка</t>
  </si>
  <si>
    <t>Квартира №92. Замена стояка ХВС.</t>
  </si>
  <si>
    <t>Уборка мусора с крыши</t>
  </si>
  <si>
    <t>Кв.№177.Заделка отверстия в перекрытии</t>
  </si>
  <si>
    <t>Кв.№131.Прочистка вентиляционного канала</t>
  </si>
  <si>
    <t>Под.№5.Ремонт оконной рамы</t>
  </si>
  <si>
    <t>Автовышка - 6час.</t>
  </si>
  <si>
    <t>Доска объявлений 14шт.</t>
  </si>
  <si>
    <t>Табличка с номерами квартир 14шт</t>
  </si>
  <si>
    <t>Под.№2.Ремонт оконной рамы</t>
  </si>
  <si>
    <t>Подвал.Установка хомута, замена тройника на стояке отопления</t>
  </si>
  <si>
    <t xml:space="preserve">Запуск отопления в подъездах </t>
  </si>
  <si>
    <t>Кв.№30.Замена сгона</t>
  </si>
  <si>
    <t>Под.№4.Замена м/схемы и эл.лампы</t>
  </si>
  <si>
    <t>Вру №1,2,3.Осмотр электрощитов в ВРУ.</t>
  </si>
  <si>
    <t>Под.№4.Замена м/схемы и эл.ламп</t>
  </si>
  <si>
    <t>Квартира №21.Замена пакетного выключателя</t>
  </si>
  <si>
    <t>Под.№10.Замена эл.лампы</t>
  </si>
  <si>
    <t>Под.№11.Ремонт уличного освещения</t>
  </si>
  <si>
    <t>Автовышка - 1,5часа.</t>
  </si>
  <si>
    <t>Подвал.Изготовление плети отопления</t>
  </si>
  <si>
    <t>Проведение технической инвентаризации, изготовление техпаспорта</t>
  </si>
  <si>
    <t>Доставка песка  2тн (август)</t>
  </si>
  <si>
    <t>Под.№5.Ремонт оконной рамы, установка пружины</t>
  </si>
  <si>
    <t>Под.№4.Ремонт светильника, замена эл.лампы</t>
  </si>
  <si>
    <t>Под.№6.Ремонт светильников, замена эл.лампы</t>
  </si>
  <si>
    <t>Подвал.Замена участка трубы ГВС</t>
  </si>
  <si>
    <t>Подъезд №11.Переустановка наружного освещения</t>
  </si>
  <si>
    <t>Автовышка 2часа</t>
  </si>
  <si>
    <t>Приобретение новогодней гирлянды</t>
  </si>
  <si>
    <t>Подъезд №4.Остекление оконной рамы</t>
  </si>
  <si>
    <t>Квартира №71.Ремонт отопления</t>
  </si>
  <si>
    <t>Под.№12,13,14.Ремонт светильников, замена эл.ламп</t>
  </si>
  <si>
    <t>Под.№13.Ремонт светильника, замена эл.лампы</t>
  </si>
  <si>
    <t>Под.№8.Проверка освещения подъезда, замена эл.лампы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</si>
</sst>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1" fillId="0" borderId="8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2" fontId="2" fillId="0" borderId="1" xfId="0" applyNumberFormat="1" applyFont="1" applyBorder="1"/>
    <xf numFmtId="2" fontId="6" fillId="2" borderId="1" xfId="0" applyNumberFormat="1" applyFont="1" applyFill="1" applyBorder="1"/>
    <xf numFmtId="2" fontId="6" fillId="0" borderId="1" xfId="0" applyNumberFormat="1" applyFont="1" applyBorder="1"/>
    <xf numFmtId="0" fontId="0" fillId="0" borderId="3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8" xfId="0" applyFont="1" applyBorder="1"/>
    <xf numFmtId="2" fontId="8" fillId="0" borderId="6" xfId="0" applyNumberFormat="1" applyFont="1" applyBorder="1"/>
    <xf numFmtId="2" fontId="9" fillId="0" borderId="9" xfId="0" applyNumberFormat="1" applyFont="1" applyBorder="1"/>
    <xf numFmtId="0" fontId="8" fillId="0" borderId="1" xfId="0" applyFont="1" applyFill="1" applyBorder="1"/>
    <xf numFmtId="0" fontId="9" fillId="0" borderId="1" xfId="0" applyFont="1" applyFill="1" applyBorder="1"/>
    <xf numFmtId="0" fontId="8" fillId="0" borderId="0" xfId="0" applyFont="1"/>
    <xf numFmtId="0" fontId="8" fillId="0" borderId="0" xfId="0" applyFont="1" applyAlignment="1">
      <alignment wrapText="1"/>
    </xf>
    <xf numFmtId="2" fontId="8" fillId="0" borderId="1" xfId="0" applyNumberFormat="1" applyFont="1" applyBorder="1"/>
    <xf numFmtId="2" fontId="1" fillId="0" borderId="1" xfId="0" applyNumberFormat="1" applyFont="1" applyBorder="1"/>
    <xf numFmtId="0" fontId="1" fillId="0" borderId="7" xfId="0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opLeftCell="A7" workbookViewId="0">
      <selection activeCell="B33" sqref="B33:C35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4" t="s">
        <v>63</v>
      </c>
      <c r="C1" s="84"/>
      <c r="D1" s="84"/>
      <c r="E1" s="7"/>
      <c r="F1" s="7"/>
      <c r="G1" s="7"/>
      <c r="H1" s="7"/>
    </row>
    <row r="2" spans="1:8" ht="15.75">
      <c r="A2" s="1"/>
      <c r="B2" s="2" t="s">
        <v>34</v>
      </c>
      <c r="C2" s="1"/>
      <c r="D2" s="1"/>
      <c r="E2" s="1"/>
      <c r="F2" s="1"/>
      <c r="G2" s="1"/>
      <c r="H2" s="1"/>
    </row>
    <row r="3" spans="1:8" ht="28.9" customHeight="1">
      <c r="A3" s="1"/>
      <c r="B3" s="83" t="s">
        <v>4</v>
      </c>
      <c r="C3" s="83"/>
      <c r="D3" s="83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ht="30">
      <c r="A6" s="57">
        <v>1</v>
      </c>
      <c r="B6" s="57" t="s">
        <v>69</v>
      </c>
      <c r="C6" s="57">
        <v>1078.03</v>
      </c>
      <c r="D6" s="57"/>
      <c r="E6" s="1"/>
      <c r="F6" s="1"/>
      <c r="G6" s="1"/>
      <c r="H6" s="1"/>
    </row>
    <row r="7" spans="1:8">
      <c r="A7" s="57">
        <v>2</v>
      </c>
      <c r="B7" s="57" t="s">
        <v>70</v>
      </c>
      <c r="C7" s="57">
        <v>641.73</v>
      </c>
      <c r="D7" s="57"/>
      <c r="E7" s="1"/>
      <c r="F7" s="1"/>
      <c r="G7" s="1"/>
      <c r="H7" s="1"/>
    </row>
    <row r="8" spans="1:8">
      <c r="A8" s="57">
        <v>3</v>
      </c>
      <c r="B8" s="57" t="s">
        <v>68</v>
      </c>
      <c r="C8" s="57">
        <v>267.75</v>
      </c>
      <c r="D8" s="57"/>
      <c r="E8" s="1"/>
      <c r="F8" s="1"/>
      <c r="G8" s="1"/>
      <c r="H8" s="1"/>
    </row>
    <row r="9" spans="1:8">
      <c r="A9" s="57"/>
      <c r="B9" s="57" t="s">
        <v>67</v>
      </c>
      <c r="C9" s="57">
        <f>SUM(C6:C8)</f>
        <v>1987.51</v>
      </c>
      <c r="D9" s="58">
        <v>1987.51</v>
      </c>
      <c r="E9" s="1"/>
      <c r="F9" s="1"/>
      <c r="G9" s="1"/>
      <c r="H9" s="1"/>
    </row>
    <row r="10" spans="1:8">
      <c r="A10" s="57"/>
      <c r="B10" s="58" t="s">
        <v>9</v>
      </c>
      <c r="C10" s="57"/>
      <c r="D10" s="57"/>
      <c r="E10" s="1"/>
      <c r="F10" s="1"/>
      <c r="G10" s="1"/>
      <c r="H10" s="1"/>
    </row>
    <row r="11" spans="1:8">
      <c r="A11" s="57">
        <v>1</v>
      </c>
      <c r="B11" s="57" t="s">
        <v>93</v>
      </c>
      <c r="C11" s="57">
        <v>267.75</v>
      </c>
      <c r="D11" s="58">
        <f>D9+C11</f>
        <v>2255.2600000000002</v>
      </c>
      <c r="E11" s="1"/>
      <c r="F11" s="1"/>
      <c r="G11" s="1"/>
      <c r="H11" s="1"/>
    </row>
    <row r="12" spans="1:8">
      <c r="A12" s="57"/>
      <c r="B12" s="58" t="s">
        <v>10</v>
      </c>
      <c r="C12" s="57"/>
      <c r="D12" s="57"/>
      <c r="E12" s="1"/>
      <c r="F12" s="1"/>
      <c r="G12" s="1"/>
      <c r="H12" s="1"/>
    </row>
    <row r="13" spans="1:8">
      <c r="A13" s="57">
        <v>1</v>
      </c>
      <c r="B13" s="57" t="s">
        <v>68</v>
      </c>
      <c r="C13" s="57">
        <v>267.75</v>
      </c>
      <c r="D13" s="58"/>
      <c r="E13" s="1"/>
      <c r="F13" s="1"/>
      <c r="G13" s="1"/>
      <c r="H13" s="1"/>
    </row>
    <row r="14" spans="1:8">
      <c r="A14" s="57">
        <v>2</v>
      </c>
      <c r="B14" s="57" t="s">
        <v>105</v>
      </c>
      <c r="C14" s="57">
        <v>803.25</v>
      </c>
      <c r="D14" s="57"/>
      <c r="E14" s="6"/>
      <c r="F14" s="1"/>
    </row>
    <row r="15" spans="1:8">
      <c r="A15" s="57">
        <v>3</v>
      </c>
      <c r="B15" s="57" t="s">
        <v>106</v>
      </c>
      <c r="C15" s="57">
        <v>1155.6300000000001</v>
      </c>
      <c r="D15" s="58"/>
      <c r="E15" s="6"/>
      <c r="F15" s="1"/>
    </row>
    <row r="16" spans="1:8">
      <c r="A16" s="57"/>
      <c r="B16" s="57" t="s">
        <v>67</v>
      </c>
      <c r="C16" s="57">
        <f>SUM(C13:C15)</f>
        <v>2226.63</v>
      </c>
      <c r="D16" s="58">
        <f>D11+C16</f>
        <v>4481.8900000000003</v>
      </c>
      <c r="E16" s="6"/>
      <c r="F16" s="1"/>
    </row>
    <row r="17" spans="1:6">
      <c r="A17" s="57"/>
      <c r="B17" s="58" t="s">
        <v>12</v>
      </c>
      <c r="C17" s="57"/>
      <c r="D17" s="58"/>
      <c r="E17" s="6"/>
      <c r="F17" s="1"/>
    </row>
    <row r="18" spans="1:6" s="5" customFormat="1">
      <c r="A18" s="57">
        <v>1</v>
      </c>
      <c r="B18" s="57" t="s">
        <v>68</v>
      </c>
      <c r="C18" s="57">
        <v>278.45999999999998</v>
      </c>
      <c r="D18" s="58"/>
      <c r="E18" s="11"/>
      <c r="F18" s="4"/>
    </row>
    <row r="19" spans="1:6" s="5" customFormat="1">
      <c r="A19" s="57">
        <v>2</v>
      </c>
      <c r="B19" s="57" t="s">
        <v>124</v>
      </c>
      <c r="C19" s="57">
        <v>1113.8399999999999</v>
      </c>
      <c r="D19" s="58"/>
      <c r="E19" s="4"/>
      <c r="F19" s="4"/>
    </row>
    <row r="20" spans="1:6">
      <c r="A20" s="57"/>
      <c r="B20" s="57" t="s">
        <v>67</v>
      </c>
      <c r="C20" s="57">
        <f>SUM(C18:C19)</f>
        <v>1392.3</v>
      </c>
      <c r="D20" s="58">
        <f>D16+C20</f>
        <v>5874.1900000000005</v>
      </c>
      <c r="E20" s="1"/>
      <c r="F20" s="1"/>
    </row>
    <row r="21" spans="1:6">
      <c r="A21" s="59"/>
      <c r="B21" s="64" t="s">
        <v>14</v>
      </c>
      <c r="C21" s="59"/>
      <c r="D21" s="58"/>
      <c r="E21" s="1"/>
      <c r="F21" s="1"/>
    </row>
    <row r="22" spans="1:6">
      <c r="A22" s="57">
        <v>1</v>
      </c>
      <c r="B22" s="57" t="s">
        <v>137</v>
      </c>
      <c r="C22" s="57">
        <v>830.01</v>
      </c>
      <c r="D22" s="58"/>
      <c r="E22" s="1"/>
      <c r="F22" s="1"/>
    </row>
    <row r="23" spans="1:6">
      <c r="A23" s="57">
        <v>2</v>
      </c>
      <c r="B23" s="57" t="s">
        <v>138</v>
      </c>
      <c r="C23" s="57">
        <v>1320.65</v>
      </c>
      <c r="D23" s="57"/>
      <c r="E23" s="1"/>
      <c r="F23" s="1"/>
    </row>
    <row r="24" spans="1:6">
      <c r="A24" s="57"/>
      <c r="B24" s="57" t="s">
        <v>67</v>
      </c>
      <c r="C24" s="57">
        <f>SUM(C22:C23)</f>
        <v>2150.66</v>
      </c>
      <c r="D24" s="58">
        <f>D20+C24</f>
        <v>8024.85</v>
      </c>
      <c r="E24" s="1"/>
      <c r="F24" s="1"/>
    </row>
    <row r="25" spans="1:6" s="5" customFormat="1">
      <c r="A25" s="57"/>
      <c r="B25" s="58" t="s">
        <v>15</v>
      </c>
      <c r="C25" s="57"/>
      <c r="D25" s="58"/>
      <c r="E25" s="4"/>
      <c r="F25" s="4"/>
    </row>
    <row r="26" spans="1:6" s="5" customFormat="1" ht="30">
      <c r="A26" s="57">
        <v>1</v>
      </c>
      <c r="B26" s="57" t="s">
        <v>159</v>
      </c>
      <c r="C26" s="57">
        <v>2029.34</v>
      </c>
      <c r="D26" s="58"/>
      <c r="E26" s="4"/>
      <c r="F26" s="4"/>
    </row>
    <row r="27" spans="1:6">
      <c r="A27" s="57">
        <v>2</v>
      </c>
      <c r="B27" s="57" t="s">
        <v>90</v>
      </c>
      <c r="C27" s="57">
        <v>1655.46</v>
      </c>
      <c r="D27" s="58"/>
      <c r="E27" s="1"/>
      <c r="F27" s="1"/>
    </row>
    <row r="28" spans="1:6">
      <c r="A28" s="57">
        <v>3</v>
      </c>
      <c r="B28" s="57" t="s">
        <v>160</v>
      </c>
      <c r="C28" s="57">
        <v>1113.8399999999999</v>
      </c>
      <c r="D28" s="57"/>
      <c r="E28" s="1"/>
      <c r="F28" s="1"/>
    </row>
    <row r="29" spans="1:6">
      <c r="A29" s="57">
        <v>4</v>
      </c>
      <c r="B29" s="57" t="s">
        <v>161</v>
      </c>
      <c r="C29" s="57">
        <v>345.37</v>
      </c>
      <c r="D29" s="58"/>
      <c r="E29" s="1"/>
      <c r="F29" s="1"/>
    </row>
    <row r="30" spans="1:6">
      <c r="A30" s="57">
        <v>5</v>
      </c>
      <c r="B30" s="57" t="s">
        <v>68</v>
      </c>
      <c r="C30" s="57">
        <v>556.91999999999996</v>
      </c>
      <c r="D30" s="58"/>
      <c r="E30" s="1"/>
      <c r="F30" s="1"/>
    </row>
    <row r="31" spans="1:6">
      <c r="A31" s="57"/>
      <c r="B31" s="61" t="s">
        <v>67</v>
      </c>
      <c r="C31" s="57">
        <f>SUM(C26:C30)</f>
        <v>5700.93</v>
      </c>
      <c r="D31" s="58">
        <f>D24+C31</f>
        <v>13725.78</v>
      </c>
      <c r="E31" s="1"/>
      <c r="F31" s="1"/>
    </row>
    <row r="32" spans="1:6">
      <c r="A32" s="57"/>
      <c r="B32" s="58" t="s">
        <v>17</v>
      </c>
      <c r="C32" s="57"/>
      <c r="D32" s="57"/>
      <c r="E32" s="1"/>
      <c r="F32" s="1"/>
    </row>
    <row r="33" spans="1:6" s="5" customFormat="1">
      <c r="A33" s="57">
        <v>1</v>
      </c>
      <c r="B33" s="57" t="s">
        <v>90</v>
      </c>
      <c r="C33" s="57">
        <v>3471.59</v>
      </c>
      <c r="D33" s="58"/>
      <c r="E33" s="4"/>
      <c r="F33" s="4"/>
    </row>
    <row r="34" spans="1:6">
      <c r="A34" s="57">
        <v>2</v>
      </c>
      <c r="B34" s="57" t="s">
        <v>90</v>
      </c>
      <c r="C34" s="57">
        <v>2079.29</v>
      </c>
      <c r="D34" s="57"/>
      <c r="E34" s="1"/>
      <c r="F34" s="1"/>
    </row>
    <row r="35" spans="1:6">
      <c r="A35" s="57">
        <v>3</v>
      </c>
      <c r="B35" s="57" t="s">
        <v>180</v>
      </c>
      <c r="C35" s="57">
        <v>1278.05</v>
      </c>
      <c r="D35" s="58"/>
      <c r="E35" s="1"/>
      <c r="F35" s="1"/>
    </row>
    <row r="36" spans="1:6" ht="15" customHeight="1">
      <c r="A36" s="57"/>
      <c r="B36" s="58" t="s">
        <v>67</v>
      </c>
      <c r="C36" s="57">
        <f>SUM(C33:C35)</f>
        <v>6828.93</v>
      </c>
      <c r="D36" s="58">
        <f>D31+C36</f>
        <v>20554.71</v>
      </c>
      <c r="E36" s="1"/>
      <c r="F36" s="1"/>
    </row>
    <row r="37" spans="1:6">
      <c r="A37" s="57"/>
      <c r="B37" s="58"/>
      <c r="C37" s="57"/>
      <c r="D37" s="58"/>
      <c r="E37" s="1"/>
      <c r="F37" s="1"/>
    </row>
    <row r="38" spans="1:6">
      <c r="A38" s="57"/>
      <c r="B38" s="57"/>
      <c r="C38" s="57"/>
      <c r="D38" s="58"/>
      <c r="E38" s="1"/>
      <c r="F38" s="1"/>
    </row>
    <row r="39" spans="1:6">
      <c r="A39" s="57"/>
      <c r="B39" s="57"/>
      <c r="C39" s="57"/>
      <c r="D39" s="62"/>
      <c r="E39" s="1"/>
      <c r="F39" s="1"/>
    </row>
    <row r="40" spans="1:6">
      <c r="A40" s="40"/>
      <c r="B40" s="13"/>
      <c r="C40" s="40"/>
      <c r="D40" s="22"/>
      <c r="E40" s="1"/>
      <c r="F40" s="1"/>
    </row>
    <row r="41" spans="1:6">
      <c r="A41" s="40"/>
      <c r="B41" s="20"/>
      <c r="C41" s="40"/>
      <c r="D41" s="22"/>
      <c r="E41" s="1"/>
      <c r="F41" s="1"/>
    </row>
    <row r="42" spans="1:6">
      <c r="A42" s="13"/>
      <c r="B42" s="3"/>
      <c r="C42" s="13"/>
      <c r="D42" s="21"/>
      <c r="E42" s="1"/>
      <c r="F42" s="1"/>
    </row>
    <row r="43" spans="1:6">
      <c r="A43" s="13"/>
      <c r="B43" s="20"/>
      <c r="C43" s="13"/>
      <c r="D43" s="21"/>
      <c r="E43" s="1"/>
      <c r="F43" s="1"/>
    </row>
    <row r="44" spans="1:6">
      <c r="A44" s="13"/>
      <c r="B44" s="13"/>
      <c r="C44" s="13"/>
      <c r="D44" s="21"/>
      <c r="E44" s="1"/>
      <c r="F44" s="1"/>
    </row>
    <row r="45" spans="1:6">
      <c r="A45" s="13"/>
      <c r="B45" s="56"/>
      <c r="C45" s="40"/>
      <c r="D45" s="22"/>
      <c r="E45" s="1"/>
      <c r="F45" s="1"/>
    </row>
    <row r="46" spans="1:6">
      <c r="A46" s="13"/>
      <c r="B46" s="13"/>
      <c r="C46" s="40"/>
      <c r="D46" s="22"/>
      <c r="E46" s="1"/>
      <c r="F46" s="1"/>
    </row>
    <row r="47" spans="1:6">
      <c r="A47" s="13"/>
      <c r="B47" s="40"/>
      <c r="C47" s="13"/>
      <c r="D47" s="13"/>
      <c r="E47" s="1"/>
      <c r="F47" s="1"/>
    </row>
    <row r="48" spans="1:6">
      <c r="A48" s="13"/>
      <c r="B48" s="43"/>
      <c r="C48" s="13"/>
      <c r="D48" s="13"/>
      <c r="E48" s="1"/>
      <c r="F48" s="1"/>
    </row>
    <row r="49" spans="1:6">
      <c r="A49" s="40"/>
      <c r="B49" s="13"/>
      <c r="C49" s="40"/>
      <c r="D49" s="3"/>
      <c r="E49" s="1"/>
      <c r="F49" s="1"/>
    </row>
    <row r="50" spans="1:6">
      <c r="A50" s="3"/>
      <c r="B50" s="3"/>
      <c r="C50" s="3"/>
      <c r="D50" s="3"/>
      <c r="E50" s="1"/>
      <c r="F50" s="1"/>
    </row>
    <row r="51" spans="1:6">
      <c r="A51" s="13"/>
      <c r="B51" s="3"/>
      <c r="C51" s="13"/>
      <c r="D51" s="3"/>
      <c r="E51" s="1"/>
      <c r="F51" s="1"/>
    </row>
    <row r="52" spans="1:6">
      <c r="A52" s="13"/>
      <c r="B52" s="13"/>
      <c r="C52" s="13"/>
      <c r="D52" s="13"/>
      <c r="E52" s="1"/>
      <c r="F52" s="1"/>
    </row>
    <row r="53" spans="1:6">
      <c r="A53" s="13"/>
      <c r="B53" s="13"/>
      <c r="C53" s="40"/>
      <c r="D53" s="13"/>
      <c r="E53" s="1"/>
      <c r="F53" s="1"/>
    </row>
    <row r="54" spans="1:6">
      <c r="A54" s="13"/>
      <c r="B54" s="43"/>
      <c r="C54" s="13"/>
      <c r="D54" s="3"/>
      <c r="E54" s="1"/>
      <c r="F54" s="1"/>
    </row>
    <row r="55" spans="1:6">
      <c r="A55" s="13"/>
      <c r="B55" s="3"/>
      <c r="C55" s="3"/>
      <c r="D55" s="3"/>
      <c r="E55" s="1"/>
      <c r="F55" s="1"/>
    </row>
    <row r="56" spans="1:6">
      <c r="A56" s="13"/>
      <c r="B56" s="3"/>
      <c r="C56" s="13"/>
      <c r="D56" s="13"/>
      <c r="E56" s="1"/>
      <c r="F56" s="1"/>
    </row>
    <row r="57" spans="1:6">
      <c r="A57" s="13"/>
      <c r="B57" s="13"/>
      <c r="C57" s="13"/>
      <c r="D57" s="13"/>
      <c r="E57" s="1"/>
      <c r="F57" s="1"/>
    </row>
    <row r="58" spans="1:6">
      <c r="A58" s="13"/>
      <c r="B58" s="43"/>
      <c r="C58" s="13"/>
      <c r="D58" s="13"/>
      <c r="E58" s="1"/>
      <c r="F58" s="1"/>
    </row>
    <row r="59" spans="1:6">
      <c r="A59" s="13"/>
      <c r="B59" s="3"/>
      <c r="C59" s="3"/>
      <c r="D59" s="3"/>
      <c r="E59" s="1"/>
      <c r="F59" s="1"/>
    </row>
    <row r="60" spans="1:6">
      <c r="A60" s="13"/>
      <c r="B60" s="3"/>
      <c r="C60" s="13"/>
      <c r="D60" s="13"/>
      <c r="E60" s="1"/>
      <c r="F60" s="1"/>
    </row>
    <row r="61" spans="1:6">
      <c r="A61" s="13"/>
      <c r="B61" s="13"/>
      <c r="C61" s="13"/>
      <c r="D61" s="13"/>
      <c r="E61" s="1"/>
      <c r="F61" s="1"/>
    </row>
    <row r="62" spans="1:6">
      <c r="A62" s="13"/>
      <c r="B62" s="13"/>
      <c r="C62" s="13"/>
      <c r="D62" s="13"/>
      <c r="E62" s="1"/>
      <c r="F62" s="1"/>
    </row>
    <row r="63" spans="1:6">
      <c r="A63" s="13"/>
      <c r="B63" s="13"/>
      <c r="C63" s="13"/>
      <c r="D63" s="13"/>
      <c r="E63" s="1"/>
      <c r="F63" s="1"/>
    </row>
    <row r="64" spans="1:6">
      <c r="A64" s="13"/>
      <c r="B64" s="43"/>
      <c r="C64" s="13"/>
      <c r="D64" s="13"/>
      <c r="E64" s="1"/>
      <c r="F64" s="1"/>
    </row>
    <row r="65" spans="1:6">
      <c r="A65" s="13"/>
      <c r="B65" s="3"/>
      <c r="C65" s="3"/>
      <c r="D65" s="3"/>
      <c r="E65" s="1"/>
      <c r="F65" s="1"/>
    </row>
    <row r="66" spans="1:6">
      <c r="A66" s="13"/>
      <c r="B66" s="3"/>
      <c r="C66" s="13"/>
      <c r="D66" s="13"/>
      <c r="E66" s="1"/>
      <c r="F66" s="1"/>
    </row>
    <row r="67" spans="1:6">
      <c r="A67" s="13"/>
      <c r="B67" s="43"/>
      <c r="C67" s="13"/>
      <c r="D67" s="13"/>
      <c r="E67" s="1"/>
      <c r="F67" s="1"/>
    </row>
    <row r="68" spans="1:6">
      <c r="A68" s="13"/>
      <c r="B68" s="3"/>
      <c r="C68" s="3"/>
      <c r="D68" s="3"/>
      <c r="E68" s="1"/>
      <c r="F68" s="1"/>
    </row>
    <row r="69" spans="1:6">
      <c r="A69" s="13"/>
      <c r="B69" s="3"/>
      <c r="C69" s="13"/>
      <c r="D69" s="13"/>
      <c r="E69" s="1"/>
      <c r="F69" s="1"/>
    </row>
    <row r="70" spans="1:6">
      <c r="A70" s="13"/>
      <c r="B70" s="13"/>
      <c r="C70" s="13"/>
      <c r="D70" s="13"/>
      <c r="E70" s="1"/>
      <c r="F70" s="1"/>
    </row>
    <row r="71" spans="1:6">
      <c r="A71" s="13"/>
      <c r="B71" s="13"/>
      <c r="C71" s="13"/>
      <c r="D71" s="13"/>
      <c r="E71" s="1"/>
      <c r="F71" s="1"/>
    </row>
    <row r="72" spans="1:6">
      <c r="A72" s="13"/>
      <c r="B72" s="40"/>
      <c r="C72" s="40"/>
      <c r="D72" s="3"/>
      <c r="E72" s="1"/>
      <c r="F72" s="1"/>
    </row>
    <row r="73" spans="1:6">
      <c r="A73" s="13"/>
      <c r="B73" s="13"/>
      <c r="C73" s="13"/>
      <c r="D73" s="13"/>
      <c r="E73" s="1"/>
      <c r="F73" s="1"/>
    </row>
    <row r="74" spans="1:6">
      <c r="A74" s="13"/>
      <c r="B74" s="3"/>
      <c r="C74" s="3"/>
      <c r="D74" s="3"/>
      <c r="E74" s="1"/>
      <c r="F74" s="1"/>
    </row>
    <row r="75" spans="1:6">
      <c r="A75" s="23"/>
      <c r="B75" s="32"/>
      <c r="C75" s="23"/>
      <c r="D75" s="15"/>
    </row>
    <row r="76" spans="1:6">
      <c r="A76" s="23"/>
      <c r="B76" s="23"/>
      <c r="C76" s="23"/>
      <c r="D76" s="15"/>
    </row>
    <row r="77" spans="1:6">
      <c r="A77" s="23"/>
      <c r="B77" s="23"/>
      <c r="C77" s="23"/>
      <c r="D77" s="15"/>
    </row>
    <row r="78" spans="1:6">
      <c r="A78" s="23"/>
      <c r="B78" s="23"/>
      <c r="C78" s="23"/>
      <c r="D78" s="15"/>
    </row>
    <row r="79" spans="1:6">
      <c r="A79" s="23"/>
      <c r="B79" s="13"/>
      <c r="C79" s="23"/>
      <c r="D79" s="15"/>
    </row>
    <row r="80" spans="1:6">
      <c r="A80" s="15"/>
      <c r="B80" s="3"/>
      <c r="C80" s="14"/>
      <c r="D80" s="14"/>
    </row>
    <row r="81" spans="1:4">
      <c r="A81" s="15"/>
      <c r="B81" s="32"/>
      <c r="C81" s="15"/>
      <c r="D81" s="15"/>
    </row>
    <row r="82" spans="1:4">
      <c r="A82" s="23"/>
      <c r="B82" s="13"/>
      <c r="C82" s="23"/>
      <c r="D82" s="15"/>
    </row>
    <row r="83" spans="1:4">
      <c r="A83" s="23"/>
      <c r="B83" s="23"/>
      <c r="C83" s="23"/>
      <c r="D83" s="15"/>
    </row>
    <row r="84" spans="1:4">
      <c r="A84" s="23"/>
      <c r="B84" s="23"/>
      <c r="C84" s="23"/>
      <c r="D84" s="15"/>
    </row>
    <row r="85" spans="1:4">
      <c r="A85" s="23"/>
      <c r="B85" s="13"/>
      <c r="C85" s="23"/>
      <c r="D85" s="15"/>
    </row>
    <row r="86" spans="1:4">
      <c r="A86" s="15"/>
      <c r="B86" s="32"/>
      <c r="C86" s="14"/>
      <c r="D86" s="14"/>
    </row>
    <row r="87" spans="1:4">
      <c r="A87" s="15"/>
      <c r="B87" s="32"/>
      <c r="C87" s="15"/>
      <c r="D87" s="15"/>
    </row>
    <row r="88" spans="1:4">
      <c r="A88" s="23"/>
      <c r="B88" s="23"/>
      <c r="C88" s="23"/>
      <c r="D88" s="15"/>
    </row>
    <row r="89" spans="1:4">
      <c r="A89" s="23"/>
      <c r="B89" s="23"/>
      <c r="C89" s="23"/>
      <c r="D89" s="15"/>
    </row>
    <row r="90" spans="1:4">
      <c r="A90" s="23"/>
      <c r="B90" s="13"/>
      <c r="C90" s="23"/>
      <c r="D90" s="15"/>
    </row>
    <row r="91" spans="1:4">
      <c r="B91" s="39"/>
      <c r="C91" s="19"/>
      <c r="D91" s="1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9"/>
  <sheetViews>
    <sheetView topLeftCell="A34" workbookViewId="0">
      <selection activeCell="B54" sqref="B54:C54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84" t="s">
        <v>63</v>
      </c>
      <c r="C1" s="84"/>
      <c r="D1" s="84"/>
      <c r="E1" s="7"/>
      <c r="F1" s="7"/>
      <c r="G1" s="7"/>
      <c r="H1" s="7"/>
    </row>
    <row r="2" spans="1:8" ht="15.75">
      <c r="A2" s="1"/>
      <c r="B2" s="2" t="s">
        <v>34</v>
      </c>
      <c r="C2" s="1"/>
      <c r="D2" s="1"/>
      <c r="E2" s="1"/>
      <c r="F2" s="1"/>
      <c r="G2" s="1"/>
      <c r="H2" s="1"/>
    </row>
    <row r="3" spans="1:8" ht="28.9" customHeight="1">
      <c r="A3" s="1"/>
      <c r="B3" s="83" t="s">
        <v>8</v>
      </c>
      <c r="C3" s="83"/>
      <c r="D3" s="83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 ht="30">
      <c r="A6" s="57">
        <v>1</v>
      </c>
      <c r="B6" s="57" t="s">
        <v>65</v>
      </c>
      <c r="C6" s="57">
        <v>865.52</v>
      </c>
      <c r="D6" s="57"/>
    </row>
    <row r="7" spans="1:8" s="1" customFormat="1">
      <c r="A7" s="57">
        <v>2</v>
      </c>
      <c r="B7" s="57" t="s">
        <v>66</v>
      </c>
      <c r="C7" s="57">
        <v>577.01</v>
      </c>
      <c r="D7" s="57"/>
    </row>
    <row r="8" spans="1:8" s="4" customFormat="1">
      <c r="A8" s="57"/>
      <c r="B8" s="57" t="s">
        <v>67</v>
      </c>
      <c r="C8" s="57">
        <f>SUM(C6:C7)</f>
        <v>1442.53</v>
      </c>
      <c r="D8" s="58">
        <v>1442.53</v>
      </c>
    </row>
    <row r="9" spans="1:8" s="4" customFormat="1">
      <c r="A9" s="57"/>
      <c r="B9" s="58" t="s">
        <v>7</v>
      </c>
      <c r="C9" s="57"/>
      <c r="D9" s="58"/>
    </row>
    <row r="10" spans="1:8" s="1" customFormat="1">
      <c r="A10" s="57">
        <v>1</v>
      </c>
      <c r="B10" s="57" t="s">
        <v>74</v>
      </c>
      <c r="C10" s="57">
        <v>1287.9000000000001</v>
      </c>
      <c r="D10" s="58"/>
    </row>
    <row r="11" spans="1:8" s="1" customFormat="1">
      <c r="A11" s="57">
        <v>2</v>
      </c>
      <c r="B11" s="57" t="s">
        <v>75</v>
      </c>
      <c r="C11" s="57">
        <v>329.29</v>
      </c>
      <c r="D11" s="58"/>
    </row>
    <row r="12" spans="1:8" s="1" customFormat="1" ht="30">
      <c r="A12" s="57">
        <v>3</v>
      </c>
      <c r="B12" s="57" t="s">
        <v>65</v>
      </c>
      <c r="C12" s="57">
        <v>1112.51</v>
      </c>
      <c r="D12" s="57"/>
    </row>
    <row r="13" spans="1:8" s="4" customFormat="1" ht="30">
      <c r="A13" s="57">
        <v>4</v>
      </c>
      <c r="B13" s="57" t="s">
        <v>65</v>
      </c>
      <c r="C13" s="57">
        <v>577.01</v>
      </c>
      <c r="D13" s="58"/>
    </row>
    <row r="14" spans="1:8" s="4" customFormat="1">
      <c r="A14" s="57"/>
      <c r="B14" s="57" t="s">
        <v>67</v>
      </c>
      <c r="C14" s="57">
        <f>SUM(C10:C13)</f>
        <v>3306.71</v>
      </c>
      <c r="D14" s="58">
        <f>D8+C14</f>
        <v>4749.24</v>
      </c>
    </row>
    <row r="15" spans="1:8" s="1" customFormat="1">
      <c r="A15" s="57"/>
      <c r="B15" s="58" t="s">
        <v>3</v>
      </c>
      <c r="C15" s="57"/>
      <c r="D15" s="58"/>
    </row>
    <row r="16" spans="1:8" s="1" customFormat="1">
      <c r="A16" s="57">
        <v>1</v>
      </c>
      <c r="B16" s="57" t="s">
        <v>81</v>
      </c>
      <c r="C16" s="57">
        <v>2447.21</v>
      </c>
      <c r="D16" s="58"/>
    </row>
    <row r="17" spans="1:4" s="1" customFormat="1">
      <c r="A17" s="57">
        <v>2</v>
      </c>
      <c r="B17" s="57" t="s">
        <v>82</v>
      </c>
      <c r="C17" s="57">
        <v>2308.5100000000002</v>
      </c>
      <c r="D17" s="57"/>
    </row>
    <row r="18" spans="1:4" s="1" customFormat="1">
      <c r="A18" s="57">
        <v>3</v>
      </c>
      <c r="B18" s="57" t="s">
        <v>83</v>
      </c>
      <c r="C18" s="57">
        <v>1071</v>
      </c>
      <c r="D18" s="58"/>
    </row>
    <row r="19" spans="1:4" s="1" customFormat="1">
      <c r="A19" s="57">
        <v>4</v>
      </c>
      <c r="B19" s="57" t="s">
        <v>84</v>
      </c>
      <c r="C19" s="57">
        <v>1204.8800000000001</v>
      </c>
      <c r="D19" s="58"/>
    </row>
    <row r="20" spans="1:4" s="4" customFormat="1">
      <c r="A20" s="57"/>
      <c r="B20" s="57" t="s">
        <v>67</v>
      </c>
      <c r="C20" s="57">
        <f>SUM(C16:C19)</f>
        <v>7031.6</v>
      </c>
      <c r="D20" s="58">
        <f>D14+C20</f>
        <v>11780.84</v>
      </c>
    </row>
    <row r="21" spans="1:4" s="1" customFormat="1">
      <c r="A21" s="57"/>
      <c r="B21" s="58" t="s">
        <v>9</v>
      </c>
      <c r="C21" s="57"/>
      <c r="D21" s="58"/>
    </row>
    <row r="22" spans="1:4" s="1" customFormat="1">
      <c r="A22" s="57">
        <v>1</v>
      </c>
      <c r="B22" s="57" t="s">
        <v>91</v>
      </c>
      <c r="C22" s="57">
        <v>803.25</v>
      </c>
      <c r="D22" s="58"/>
    </row>
    <row r="23" spans="1:4" s="1" customFormat="1">
      <c r="A23" s="57"/>
      <c r="B23" s="57" t="s">
        <v>92</v>
      </c>
      <c r="C23" s="57">
        <v>750</v>
      </c>
      <c r="D23" s="58"/>
    </row>
    <row r="24" spans="1:4" s="1" customFormat="1">
      <c r="A24" s="57"/>
      <c r="B24" s="57" t="s">
        <v>67</v>
      </c>
      <c r="C24" s="57">
        <f>SUM(C22:C23)</f>
        <v>1553.25</v>
      </c>
      <c r="D24" s="58">
        <f>D20+C24</f>
        <v>13334.09</v>
      </c>
    </row>
    <row r="25" spans="1:4" s="1" customFormat="1">
      <c r="A25" s="57"/>
      <c r="B25" s="58" t="s">
        <v>10</v>
      </c>
      <c r="C25" s="57"/>
      <c r="D25" s="58"/>
    </row>
    <row r="26" spans="1:4" ht="30">
      <c r="A26" s="59">
        <v>1</v>
      </c>
      <c r="B26" s="60" t="s">
        <v>103</v>
      </c>
      <c r="C26" s="59">
        <v>615.83000000000004</v>
      </c>
      <c r="D26" s="63"/>
    </row>
    <row r="27" spans="1:4">
      <c r="A27" s="59"/>
      <c r="B27" s="60" t="s">
        <v>104</v>
      </c>
      <c r="C27" s="59">
        <v>2660</v>
      </c>
      <c r="D27" s="63"/>
    </row>
    <row r="28" spans="1:4">
      <c r="A28" s="59"/>
      <c r="B28" s="60" t="s">
        <v>67</v>
      </c>
      <c r="C28" s="59">
        <f>SUM(C26:C27)</f>
        <v>3275.83</v>
      </c>
      <c r="D28" s="63">
        <f>D24+C28</f>
        <v>16609.919999999998</v>
      </c>
    </row>
    <row r="29" spans="1:4">
      <c r="A29" s="59"/>
      <c r="B29" s="64" t="s">
        <v>11</v>
      </c>
      <c r="C29" s="59"/>
      <c r="D29" s="63"/>
    </row>
    <row r="30" spans="1:4">
      <c r="A30" s="59">
        <v>1</v>
      </c>
      <c r="B30" s="60" t="s">
        <v>113</v>
      </c>
      <c r="C30" s="59">
        <v>870.75</v>
      </c>
      <c r="D30" s="63">
        <f>D28+C30</f>
        <v>17480.669999999998</v>
      </c>
    </row>
    <row r="31" spans="1:4">
      <c r="A31" s="59"/>
      <c r="B31" s="64" t="s">
        <v>12</v>
      </c>
      <c r="C31" s="59"/>
      <c r="D31" s="63"/>
    </row>
    <row r="32" spans="1:4">
      <c r="A32" s="59">
        <v>1</v>
      </c>
      <c r="B32" s="60" t="s">
        <v>122</v>
      </c>
      <c r="C32" s="59">
        <v>2802.63</v>
      </c>
      <c r="D32" s="63">
        <f>D30+C32</f>
        <v>20283.3</v>
      </c>
    </row>
    <row r="33" spans="1:4">
      <c r="A33" s="59"/>
      <c r="B33" s="64" t="s">
        <v>14</v>
      </c>
      <c r="C33" s="59"/>
      <c r="D33" s="63"/>
    </row>
    <row r="34" spans="1:4">
      <c r="A34" s="59">
        <v>1</v>
      </c>
      <c r="B34" s="60" t="s">
        <v>133</v>
      </c>
      <c r="C34" s="59">
        <v>2513.7199999999998</v>
      </c>
      <c r="D34" s="63"/>
    </row>
    <row r="35" spans="1:4">
      <c r="A35" s="59">
        <v>2</v>
      </c>
      <c r="B35" s="60" t="s">
        <v>134</v>
      </c>
      <c r="C35" s="59">
        <v>5012.28</v>
      </c>
      <c r="D35" s="63"/>
    </row>
    <row r="36" spans="1:4">
      <c r="A36" s="59">
        <v>3</v>
      </c>
      <c r="B36" s="60" t="s">
        <v>135</v>
      </c>
      <c r="C36" s="59">
        <v>1113.8399999999999</v>
      </c>
      <c r="D36" s="63"/>
    </row>
    <row r="37" spans="1:4" ht="30">
      <c r="A37" s="59">
        <v>4</v>
      </c>
      <c r="B37" s="60" t="s">
        <v>136</v>
      </c>
      <c r="C37" s="59">
        <v>960.42</v>
      </c>
      <c r="D37" s="63"/>
    </row>
    <row r="38" spans="1:4">
      <c r="A38" s="59"/>
      <c r="B38" s="60" t="s">
        <v>67</v>
      </c>
      <c r="C38" s="59">
        <f>SUM(C34:C37)</f>
        <v>9600.26</v>
      </c>
      <c r="D38" s="63">
        <f>D32+C38</f>
        <v>29883.559999999998</v>
      </c>
    </row>
    <row r="39" spans="1:4">
      <c r="A39" s="59"/>
      <c r="B39" s="64" t="s">
        <v>15</v>
      </c>
      <c r="C39" s="59"/>
      <c r="D39" s="63"/>
    </row>
    <row r="40" spans="1:4">
      <c r="A40" s="59">
        <v>1</v>
      </c>
      <c r="B40" s="60" t="s">
        <v>151</v>
      </c>
      <c r="C40" s="59">
        <v>6683.04</v>
      </c>
      <c r="D40" s="63"/>
    </row>
    <row r="41" spans="1:4">
      <c r="A41" s="59"/>
      <c r="B41" s="60" t="s">
        <v>155</v>
      </c>
      <c r="C41" s="59">
        <v>9000</v>
      </c>
      <c r="D41" s="63"/>
    </row>
    <row r="42" spans="1:4">
      <c r="A42" s="59">
        <v>2</v>
      </c>
      <c r="B42" s="60" t="s">
        <v>152</v>
      </c>
      <c r="C42" s="59">
        <v>1181.71</v>
      </c>
      <c r="D42" s="59"/>
    </row>
    <row r="43" spans="1:4">
      <c r="A43" s="59">
        <v>3</v>
      </c>
      <c r="B43" s="60" t="s">
        <v>153</v>
      </c>
      <c r="C43" s="59">
        <v>4176.8999999999996</v>
      </c>
      <c r="D43" s="63"/>
    </row>
    <row r="44" spans="1:4">
      <c r="A44" s="59">
        <v>4</v>
      </c>
      <c r="B44" s="60" t="s">
        <v>154</v>
      </c>
      <c r="C44" s="59">
        <v>570.16999999999996</v>
      </c>
      <c r="D44" s="63"/>
    </row>
    <row r="45" spans="1:4">
      <c r="A45" s="59">
        <v>5</v>
      </c>
      <c r="B45" s="60" t="s">
        <v>158</v>
      </c>
      <c r="C45" s="59">
        <v>570.16999999999996</v>
      </c>
      <c r="D45" s="63"/>
    </row>
    <row r="46" spans="1:4">
      <c r="A46" s="59">
        <v>6</v>
      </c>
      <c r="B46" s="60" t="s">
        <v>156</v>
      </c>
      <c r="C46" s="59">
        <v>11200</v>
      </c>
      <c r="D46" s="63"/>
    </row>
    <row r="47" spans="1:4">
      <c r="A47" s="59">
        <v>7</v>
      </c>
      <c r="B47" s="60" t="s">
        <v>157</v>
      </c>
      <c r="C47" s="59">
        <v>2702</v>
      </c>
      <c r="D47" s="63"/>
    </row>
    <row r="48" spans="1:4">
      <c r="A48" s="59"/>
      <c r="B48" s="60" t="s">
        <v>67</v>
      </c>
      <c r="C48" s="59">
        <f>SUM(C40:C47)</f>
        <v>36083.99</v>
      </c>
      <c r="D48" s="63">
        <f>D38+C48</f>
        <v>65967.549999999988</v>
      </c>
    </row>
    <row r="49" spans="1:4">
      <c r="A49" s="59"/>
      <c r="B49" s="64" t="s">
        <v>16</v>
      </c>
      <c r="C49" s="59"/>
      <c r="D49" s="63"/>
    </row>
    <row r="50" spans="1:4" ht="30">
      <c r="A50" s="59">
        <v>1</v>
      </c>
      <c r="B50" s="60" t="s">
        <v>170</v>
      </c>
      <c r="C50" s="59">
        <v>41371</v>
      </c>
      <c r="D50" s="63"/>
    </row>
    <row r="51" spans="1:4" ht="30">
      <c r="A51" s="59">
        <v>2</v>
      </c>
      <c r="B51" s="60" t="s">
        <v>172</v>
      </c>
      <c r="C51" s="59">
        <v>1409.16</v>
      </c>
      <c r="D51" s="63"/>
    </row>
    <row r="52" spans="1:4">
      <c r="A52" s="59"/>
      <c r="B52" s="60" t="s">
        <v>67</v>
      </c>
      <c r="C52" s="59">
        <f>SUM(C50:C51)</f>
        <v>42780.160000000003</v>
      </c>
      <c r="D52" s="63">
        <f>D48+C52</f>
        <v>108747.70999999999</v>
      </c>
    </row>
    <row r="53" spans="1:4">
      <c r="A53" s="59"/>
      <c r="B53" s="64" t="s">
        <v>17</v>
      </c>
      <c r="C53" s="59"/>
      <c r="D53" s="63"/>
    </row>
    <row r="54" spans="1:4">
      <c r="A54" s="59">
        <v>1</v>
      </c>
      <c r="B54" s="60" t="s">
        <v>179</v>
      </c>
      <c r="C54" s="59">
        <v>793.18</v>
      </c>
      <c r="D54" s="63">
        <f>D52+C54</f>
        <v>109540.88999999998</v>
      </c>
    </row>
    <row r="55" spans="1:4">
      <c r="A55" s="59"/>
      <c r="B55" s="60"/>
      <c r="C55" s="59"/>
      <c r="D55" s="63"/>
    </row>
    <row r="56" spans="1:4">
      <c r="A56" s="59"/>
      <c r="B56" s="60"/>
      <c r="C56" s="59"/>
      <c r="D56" s="63"/>
    </row>
    <row r="57" spans="1:4">
      <c r="A57" s="15"/>
      <c r="B57" s="25"/>
      <c r="C57" s="42"/>
      <c r="D57" s="15"/>
    </row>
    <row r="58" spans="1:4">
      <c r="A58" s="15"/>
      <c r="B58" s="25"/>
      <c r="C58" s="42"/>
      <c r="D58" s="15"/>
    </row>
    <row r="59" spans="1:4">
      <c r="A59" s="15"/>
      <c r="B59" s="32"/>
      <c r="C59" s="14"/>
      <c r="D59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1"/>
  <sheetViews>
    <sheetView topLeftCell="A67" workbookViewId="0">
      <selection activeCell="B79" sqref="B79:C81"/>
    </sheetView>
  </sheetViews>
  <sheetFormatPr defaultRowHeight="15"/>
  <cols>
    <col min="1" max="1" width="4.28515625" customWidth="1"/>
    <col min="2" max="2" width="46" customWidth="1"/>
    <col min="4" max="4" width="9.5703125" bestFit="1" customWidth="1"/>
  </cols>
  <sheetData>
    <row r="1" spans="1:4" ht="15.75">
      <c r="A1" s="1"/>
      <c r="B1" s="84" t="s">
        <v>63</v>
      </c>
      <c r="C1" s="84"/>
      <c r="D1" s="84"/>
    </row>
    <row r="2" spans="1:4" ht="15.75">
      <c r="A2" s="1"/>
      <c r="B2" s="2" t="s">
        <v>34</v>
      </c>
      <c r="C2" s="1"/>
      <c r="D2" s="1"/>
    </row>
    <row r="3" spans="1:4">
      <c r="A3" s="1"/>
      <c r="B3" s="83" t="s">
        <v>33</v>
      </c>
      <c r="C3" s="83"/>
      <c r="D3" s="83"/>
    </row>
    <row r="4" spans="1:4" ht="26.25">
      <c r="A4" s="8"/>
      <c r="B4" s="9" t="s">
        <v>0</v>
      </c>
      <c r="C4" s="8" t="s">
        <v>1</v>
      </c>
      <c r="D4" s="9" t="s">
        <v>28</v>
      </c>
    </row>
    <row r="5" spans="1:4">
      <c r="A5" s="8"/>
      <c r="B5" s="10" t="s">
        <v>2</v>
      </c>
      <c r="C5" s="8"/>
      <c r="D5" s="8"/>
    </row>
    <row r="6" spans="1:4" ht="30">
      <c r="A6" s="57">
        <v>1</v>
      </c>
      <c r="B6" s="57" t="s">
        <v>71</v>
      </c>
      <c r="C6" s="57">
        <v>197.44</v>
      </c>
      <c r="D6" s="57"/>
    </row>
    <row r="7" spans="1:4">
      <c r="A7" s="57">
        <v>2</v>
      </c>
      <c r="B7" s="57" t="s">
        <v>72</v>
      </c>
      <c r="C7" s="57">
        <v>896.65</v>
      </c>
      <c r="D7" s="57"/>
    </row>
    <row r="8" spans="1:4">
      <c r="A8" s="57">
        <v>3</v>
      </c>
      <c r="B8" s="57" t="s">
        <v>73</v>
      </c>
      <c r="C8" s="57">
        <v>145.13</v>
      </c>
      <c r="D8" s="58"/>
    </row>
    <row r="9" spans="1:4">
      <c r="A9" s="57"/>
      <c r="B9" s="57" t="s">
        <v>67</v>
      </c>
      <c r="C9" s="57">
        <f>SUM(C6:C8)</f>
        <v>1239.2199999999998</v>
      </c>
      <c r="D9" s="58">
        <v>1239.22</v>
      </c>
    </row>
    <row r="10" spans="1:4">
      <c r="A10" s="57"/>
      <c r="B10" s="58" t="s">
        <v>7</v>
      </c>
      <c r="C10" s="57"/>
      <c r="D10" s="57"/>
    </row>
    <row r="11" spans="1:4" ht="30">
      <c r="A11" s="57">
        <v>1</v>
      </c>
      <c r="B11" s="57" t="s">
        <v>76</v>
      </c>
      <c r="C11" s="57">
        <v>2878.74</v>
      </c>
      <c r="D11" s="57"/>
    </row>
    <row r="12" spans="1:4">
      <c r="A12" s="57"/>
      <c r="B12" s="57" t="s">
        <v>80</v>
      </c>
      <c r="C12" s="57">
        <v>1500</v>
      </c>
      <c r="D12" s="57"/>
    </row>
    <row r="13" spans="1:4">
      <c r="A13" s="57">
        <v>2</v>
      </c>
      <c r="B13" s="57" t="s">
        <v>77</v>
      </c>
      <c r="C13" s="57">
        <v>279</v>
      </c>
      <c r="D13" s="58"/>
    </row>
    <row r="14" spans="1:4">
      <c r="A14" s="57">
        <v>3</v>
      </c>
      <c r="B14" s="57" t="s">
        <v>78</v>
      </c>
      <c r="C14" s="57">
        <v>783.01</v>
      </c>
      <c r="D14" s="57"/>
    </row>
    <row r="15" spans="1:4" ht="30">
      <c r="A15" s="57">
        <v>4</v>
      </c>
      <c r="B15" s="57" t="s">
        <v>79</v>
      </c>
      <c r="C15" s="57">
        <v>133.88</v>
      </c>
      <c r="D15" s="58"/>
    </row>
    <row r="16" spans="1:4">
      <c r="A16" s="57"/>
      <c r="B16" s="57" t="s">
        <v>67</v>
      </c>
      <c r="C16" s="57">
        <f>SUM(C11:C15)</f>
        <v>5574.63</v>
      </c>
      <c r="D16" s="58">
        <f>D9+C16</f>
        <v>6813.85</v>
      </c>
    </row>
    <row r="17" spans="1:4">
      <c r="A17" s="57"/>
      <c r="B17" s="58" t="s">
        <v>3</v>
      </c>
      <c r="C17" s="57"/>
      <c r="D17" s="57"/>
    </row>
    <row r="18" spans="1:4" ht="30">
      <c r="A18" s="57">
        <v>1</v>
      </c>
      <c r="B18" s="57" t="s">
        <v>85</v>
      </c>
      <c r="C18" s="57">
        <v>11834.44</v>
      </c>
      <c r="D18" s="58"/>
    </row>
    <row r="19" spans="1:4">
      <c r="A19" s="57">
        <v>2</v>
      </c>
      <c r="B19" s="57" t="s">
        <v>86</v>
      </c>
      <c r="C19" s="57">
        <v>144.56</v>
      </c>
      <c r="D19" s="57"/>
    </row>
    <row r="20" spans="1:4">
      <c r="A20" s="57">
        <v>3</v>
      </c>
      <c r="B20" s="57" t="s">
        <v>87</v>
      </c>
      <c r="C20" s="57">
        <v>155.25</v>
      </c>
      <c r="D20" s="57"/>
    </row>
    <row r="21" spans="1:4" ht="30">
      <c r="A21" s="57">
        <v>4</v>
      </c>
      <c r="B21" s="57" t="s">
        <v>79</v>
      </c>
      <c r="C21" s="57">
        <v>133.88</v>
      </c>
      <c r="D21" s="58"/>
    </row>
    <row r="22" spans="1:4">
      <c r="A22" s="57"/>
      <c r="B22" s="57" t="s">
        <v>67</v>
      </c>
      <c r="C22" s="57">
        <f>SUM(C18:C21)</f>
        <v>12268.13</v>
      </c>
      <c r="D22" s="65">
        <f>D16+C22</f>
        <v>19081.98</v>
      </c>
    </row>
    <row r="23" spans="1:4">
      <c r="A23" s="57"/>
      <c r="B23" s="58" t="s">
        <v>9</v>
      </c>
      <c r="C23" s="57"/>
      <c r="D23" s="57"/>
    </row>
    <row r="24" spans="1:4">
      <c r="A24" s="57">
        <v>1</v>
      </c>
      <c r="B24" s="57" t="s">
        <v>94</v>
      </c>
      <c r="C24" s="57">
        <v>401.63</v>
      </c>
      <c r="D24" s="57"/>
    </row>
    <row r="25" spans="1:4">
      <c r="A25" s="57">
        <v>2</v>
      </c>
      <c r="B25" s="57" t="s">
        <v>95</v>
      </c>
      <c r="C25" s="57">
        <v>1264.55</v>
      </c>
      <c r="D25" s="57"/>
    </row>
    <row r="26" spans="1:4" ht="30">
      <c r="A26" s="57">
        <v>3</v>
      </c>
      <c r="B26" s="57" t="s">
        <v>96</v>
      </c>
      <c r="C26" s="57">
        <v>525.39</v>
      </c>
      <c r="D26" s="58"/>
    </row>
    <row r="27" spans="1:4">
      <c r="A27" s="57">
        <v>4</v>
      </c>
      <c r="B27" s="57" t="s">
        <v>97</v>
      </c>
      <c r="C27" s="57">
        <v>1264.55</v>
      </c>
      <c r="D27" s="58"/>
    </row>
    <row r="28" spans="1:4" ht="30">
      <c r="A28" s="57">
        <v>5</v>
      </c>
      <c r="B28" s="57" t="s">
        <v>79</v>
      </c>
      <c r="C28" s="57">
        <v>133.88</v>
      </c>
      <c r="D28" s="58"/>
    </row>
    <row r="29" spans="1:4">
      <c r="A29" s="59">
        <v>6</v>
      </c>
      <c r="B29" s="60" t="s">
        <v>98</v>
      </c>
      <c r="C29" s="59">
        <v>144.56</v>
      </c>
      <c r="D29" s="63"/>
    </row>
    <row r="30" spans="1:4">
      <c r="A30" s="59"/>
      <c r="B30" s="64" t="s">
        <v>67</v>
      </c>
      <c r="C30" s="59">
        <f>SUM(C24:C29)</f>
        <v>3734.56</v>
      </c>
      <c r="D30" s="66">
        <f>D22+C30</f>
        <v>22816.54</v>
      </c>
    </row>
    <row r="31" spans="1:4">
      <c r="A31" s="59"/>
      <c r="B31" s="64" t="s">
        <v>10</v>
      </c>
      <c r="C31" s="59"/>
      <c r="D31" s="59"/>
    </row>
    <row r="32" spans="1:4">
      <c r="A32" s="59">
        <v>1</v>
      </c>
      <c r="B32" s="60" t="s">
        <v>107</v>
      </c>
      <c r="C32" s="59">
        <v>991.73</v>
      </c>
      <c r="D32" s="59"/>
    </row>
    <row r="33" spans="1:4" ht="30">
      <c r="A33" s="59">
        <v>2</v>
      </c>
      <c r="B33" s="57" t="s">
        <v>79</v>
      </c>
      <c r="C33" s="57">
        <v>133.88</v>
      </c>
      <c r="D33" s="59"/>
    </row>
    <row r="34" spans="1:4">
      <c r="A34" s="59">
        <v>3</v>
      </c>
      <c r="B34" s="60" t="s">
        <v>108</v>
      </c>
      <c r="C34" s="59">
        <v>514.70000000000005</v>
      </c>
      <c r="D34" s="63"/>
    </row>
    <row r="35" spans="1:4">
      <c r="A35" s="59">
        <v>4</v>
      </c>
      <c r="B35" s="60" t="s">
        <v>109</v>
      </c>
      <c r="C35" s="59">
        <v>514.70000000000005</v>
      </c>
      <c r="D35" s="59"/>
    </row>
    <row r="36" spans="1:4">
      <c r="A36" s="59">
        <v>5</v>
      </c>
      <c r="B36" s="60" t="s">
        <v>110</v>
      </c>
      <c r="C36" s="59">
        <v>144.56</v>
      </c>
      <c r="D36" s="63"/>
    </row>
    <row r="37" spans="1:4">
      <c r="A37" s="59"/>
      <c r="B37" s="57" t="s">
        <v>67</v>
      </c>
      <c r="C37" s="59">
        <f>SUM(C32:C36)</f>
        <v>2299.5700000000002</v>
      </c>
      <c r="D37" s="66">
        <f>D30+C37</f>
        <v>25116.11</v>
      </c>
    </row>
    <row r="38" spans="1:4">
      <c r="A38" s="59"/>
      <c r="B38" s="58" t="s">
        <v>11</v>
      </c>
      <c r="C38" s="59"/>
      <c r="D38" s="63"/>
    </row>
    <row r="39" spans="1:4" ht="30">
      <c r="A39" s="59">
        <v>1</v>
      </c>
      <c r="B39" s="57" t="s">
        <v>116</v>
      </c>
      <c r="C39" s="59">
        <v>514.70000000000005</v>
      </c>
      <c r="D39" s="63"/>
    </row>
    <row r="40" spans="1:4" ht="30">
      <c r="A40" s="59">
        <v>2</v>
      </c>
      <c r="B40" s="57" t="s">
        <v>117</v>
      </c>
      <c r="C40" s="59">
        <v>544.04</v>
      </c>
      <c r="D40" s="63"/>
    </row>
    <row r="41" spans="1:4" ht="30">
      <c r="A41" s="59">
        <v>3</v>
      </c>
      <c r="B41" s="57" t="s">
        <v>118</v>
      </c>
      <c r="C41" s="59">
        <v>387.57</v>
      </c>
      <c r="D41" s="63"/>
    </row>
    <row r="42" spans="1:4" ht="30">
      <c r="A42" s="15">
        <v>3</v>
      </c>
      <c r="B42" s="57" t="s">
        <v>79</v>
      </c>
      <c r="C42" s="57">
        <v>133.88</v>
      </c>
      <c r="D42" s="14"/>
    </row>
    <row r="43" spans="1:4">
      <c r="A43" s="42"/>
      <c r="B43" s="23" t="s">
        <v>67</v>
      </c>
      <c r="C43" s="42">
        <f>SUM(C39:C42)</f>
        <v>1580.19</v>
      </c>
      <c r="D43" s="81">
        <f>D37+C43</f>
        <v>26696.3</v>
      </c>
    </row>
    <row r="44" spans="1:4">
      <c r="A44" s="59"/>
      <c r="B44" s="58" t="s">
        <v>12</v>
      </c>
      <c r="C44" s="59"/>
      <c r="D44" s="63"/>
    </row>
    <row r="45" spans="1:4">
      <c r="A45" s="59">
        <v>1</v>
      </c>
      <c r="B45" s="60" t="s">
        <v>125</v>
      </c>
      <c r="C45" s="59">
        <v>149.91999999999999</v>
      </c>
      <c r="D45" s="63"/>
    </row>
    <row r="46" spans="1:4">
      <c r="A46" s="59">
        <v>2</v>
      </c>
      <c r="B46" s="57" t="s">
        <v>126</v>
      </c>
      <c r="C46" s="59">
        <v>536.1</v>
      </c>
      <c r="D46" s="63"/>
    </row>
    <row r="47" spans="1:4" ht="30">
      <c r="A47" s="59">
        <v>3</v>
      </c>
      <c r="B47" s="57" t="s">
        <v>79</v>
      </c>
      <c r="C47" s="59">
        <v>139.22999999999999</v>
      </c>
      <c r="D47" s="63"/>
    </row>
    <row r="48" spans="1:4">
      <c r="A48" s="59"/>
      <c r="B48" s="57" t="s">
        <v>67</v>
      </c>
      <c r="C48" s="59">
        <f>SUM(C45:C47)</f>
        <v>825.25</v>
      </c>
      <c r="D48" s="66">
        <f>D43+C48</f>
        <v>27521.55</v>
      </c>
    </row>
    <row r="49" spans="1:4">
      <c r="A49" s="59"/>
      <c r="B49" s="58" t="s">
        <v>13</v>
      </c>
      <c r="C49" s="59"/>
      <c r="D49" s="63"/>
    </row>
    <row r="50" spans="1:4">
      <c r="A50" s="59">
        <v>1</v>
      </c>
      <c r="B50" s="57" t="s">
        <v>129</v>
      </c>
      <c r="C50" s="59">
        <v>525.41</v>
      </c>
      <c r="D50" s="63"/>
    </row>
    <row r="51" spans="1:4" ht="30">
      <c r="A51" s="59">
        <v>2</v>
      </c>
      <c r="B51" s="57" t="s">
        <v>79</v>
      </c>
      <c r="C51" s="59">
        <v>139.22999999999999</v>
      </c>
      <c r="D51" s="63"/>
    </row>
    <row r="52" spans="1:4">
      <c r="A52" s="59"/>
      <c r="B52" s="57" t="s">
        <v>67</v>
      </c>
      <c r="C52" s="59">
        <f>SUM(C50:C51)</f>
        <v>664.64</v>
      </c>
      <c r="D52" s="66">
        <f>D48+C52</f>
        <v>28186.19</v>
      </c>
    </row>
    <row r="53" spans="1:4">
      <c r="A53" s="59"/>
      <c r="B53" s="58" t="s">
        <v>14</v>
      </c>
      <c r="C53" s="59"/>
      <c r="D53" s="63"/>
    </row>
    <row r="54" spans="1:4">
      <c r="A54" s="59">
        <v>1</v>
      </c>
      <c r="B54" s="57" t="s">
        <v>139</v>
      </c>
      <c r="C54" s="59">
        <v>664.64</v>
      </c>
      <c r="D54" s="63"/>
    </row>
    <row r="55" spans="1:4">
      <c r="A55" s="59">
        <v>2</v>
      </c>
      <c r="B55" s="57" t="s">
        <v>140</v>
      </c>
      <c r="C55" s="59">
        <v>525.41</v>
      </c>
      <c r="D55" s="63"/>
    </row>
    <row r="56" spans="1:4">
      <c r="A56" s="59">
        <v>3</v>
      </c>
      <c r="B56" s="60" t="s">
        <v>141</v>
      </c>
      <c r="C56" s="59">
        <v>6179.56</v>
      </c>
      <c r="D56" s="63"/>
    </row>
    <row r="57" spans="1:4">
      <c r="A57" s="59">
        <v>4</v>
      </c>
      <c r="B57" s="57" t="s">
        <v>142</v>
      </c>
      <c r="C57" s="59">
        <v>417.69</v>
      </c>
      <c r="D57" s="63"/>
    </row>
    <row r="58" spans="1:4" ht="30">
      <c r="A58" s="59">
        <v>5</v>
      </c>
      <c r="B58" s="57" t="s">
        <v>143</v>
      </c>
      <c r="C58" s="59">
        <v>384.22</v>
      </c>
      <c r="D58" s="63"/>
    </row>
    <row r="59" spans="1:4">
      <c r="A59" s="59">
        <v>6</v>
      </c>
      <c r="B59" s="57" t="s">
        <v>144</v>
      </c>
      <c r="C59" s="59">
        <v>160.61000000000001</v>
      </c>
      <c r="D59" s="63"/>
    </row>
    <row r="60" spans="1:4">
      <c r="A60" s="59">
        <v>7</v>
      </c>
      <c r="B60" s="57" t="s">
        <v>145</v>
      </c>
      <c r="C60" s="59">
        <v>160.61000000000001</v>
      </c>
      <c r="D60" s="63"/>
    </row>
    <row r="61" spans="1:4" ht="30">
      <c r="A61" s="59">
        <v>8</v>
      </c>
      <c r="B61" s="57" t="s">
        <v>79</v>
      </c>
      <c r="C61" s="59">
        <v>139.22999999999999</v>
      </c>
      <c r="D61" s="63"/>
    </row>
    <row r="62" spans="1:4">
      <c r="A62" s="59"/>
      <c r="B62" s="58" t="s">
        <v>67</v>
      </c>
      <c r="C62" s="59">
        <f>SUM(C54:C61)</f>
        <v>8631.9700000000012</v>
      </c>
      <c r="D62" s="66">
        <f>D52+C62</f>
        <v>36818.160000000003</v>
      </c>
    </row>
    <row r="63" spans="1:4">
      <c r="A63" s="59"/>
      <c r="B63" s="58" t="s">
        <v>15</v>
      </c>
      <c r="C63" s="59"/>
      <c r="D63" s="63"/>
    </row>
    <row r="64" spans="1:4">
      <c r="A64" s="59">
        <v>1</v>
      </c>
      <c r="B64" s="60" t="s">
        <v>162</v>
      </c>
      <c r="C64" s="59">
        <v>664.64</v>
      </c>
      <c r="D64" s="63"/>
    </row>
    <row r="65" spans="1:4">
      <c r="A65" s="59">
        <v>2</v>
      </c>
      <c r="B65" s="60" t="s">
        <v>163</v>
      </c>
      <c r="C65" s="59">
        <v>1670.76</v>
      </c>
      <c r="D65" s="63"/>
    </row>
    <row r="66" spans="1:4">
      <c r="A66" s="59">
        <v>3</v>
      </c>
      <c r="B66" s="57" t="s">
        <v>164</v>
      </c>
      <c r="C66" s="59">
        <v>675.33</v>
      </c>
      <c r="D66" s="63"/>
    </row>
    <row r="67" spans="1:4">
      <c r="A67" s="59">
        <v>4</v>
      </c>
      <c r="B67" s="60" t="s">
        <v>165</v>
      </c>
      <c r="C67" s="59">
        <v>524.46</v>
      </c>
      <c r="D67" s="63"/>
    </row>
    <row r="68" spans="1:4" ht="30">
      <c r="A68" s="59">
        <v>5</v>
      </c>
      <c r="B68" s="57" t="s">
        <v>79</v>
      </c>
      <c r="C68" s="59">
        <v>139.22999999999999</v>
      </c>
      <c r="D68" s="63"/>
    </row>
    <row r="69" spans="1:4">
      <c r="A69" s="59">
        <v>6</v>
      </c>
      <c r="B69" s="60" t="s">
        <v>166</v>
      </c>
      <c r="C69" s="59">
        <v>149.91999999999999</v>
      </c>
      <c r="D69" s="63"/>
    </row>
    <row r="70" spans="1:4">
      <c r="A70" s="59">
        <v>7</v>
      </c>
      <c r="B70" s="60" t="s">
        <v>167</v>
      </c>
      <c r="C70" s="59">
        <v>579.14</v>
      </c>
      <c r="D70" s="63"/>
    </row>
    <row r="71" spans="1:4">
      <c r="A71" s="59"/>
      <c r="B71" s="60" t="s">
        <v>168</v>
      </c>
      <c r="C71" s="59">
        <v>2250</v>
      </c>
      <c r="D71" s="63"/>
    </row>
    <row r="72" spans="1:4">
      <c r="A72" s="59"/>
      <c r="B72" s="57" t="s">
        <v>67</v>
      </c>
      <c r="C72" s="59">
        <f>SUM(C64:C71)</f>
        <v>6653.4800000000005</v>
      </c>
      <c r="D72" s="66">
        <f>D62+C72</f>
        <v>43471.640000000007</v>
      </c>
    </row>
    <row r="73" spans="1:4">
      <c r="A73" s="59"/>
      <c r="B73" s="64" t="s">
        <v>16</v>
      </c>
      <c r="C73" s="59"/>
      <c r="D73" s="63"/>
    </row>
    <row r="74" spans="1:4">
      <c r="A74" s="59">
        <v>1</v>
      </c>
      <c r="B74" s="60" t="s">
        <v>173</v>
      </c>
      <c r="C74" s="59">
        <v>664.64</v>
      </c>
      <c r="D74" s="63"/>
    </row>
    <row r="75" spans="1:4">
      <c r="A75" s="59">
        <v>2</v>
      </c>
      <c r="B75" s="60" t="s">
        <v>174</v>
      </c>
      <c r="C75" s="59">
        <v>911.59</v>
      </c>
      <c r="D75" s="63"/>
    </row>
    <row r="76" spans="1:4" ht="30">
      <c r="A76" s="59">
        <v>3</v>
      </c>
      <c r="B76" s="57" t="s">
        <v>79</v>
      </c>
      <c r="C76" s="59">
        <v>139.22999999999999</v>
      </c>
      <c r="D76" s="63"/>
    </row>
    <row r="77" spans="1:4">
      <c r="A77" s="59"/>
      <c r="B77" s="60" t="s">
        <v>67</v>
      </c>
      <c r="C77" s="59">
        <f>SUM(C74:C76)</f>
        <v>1715.46</v>
      </c>
      <c r="D77" s="66">
        <f>D72+C77</f>
        <v>45187.100000000006</v>
      </c>
    </row>
    <row r="78" spans="1:4">
      <c r="A78" s="59"/>
      <c r="B78" s="64" t="s">
        <v>17</v>
      </c>
      <c r="C78" s="59"/>
      <c r="D78" s="63"/>
    </row>
    <row r="79" spans="1:4" ht="30">
      <c r="A79" s="59">
        <v>1</v>
      </c>
      <c r="B79" s="60" t="s">
        <v>181</v>
      </c>
      <c r="C79" s="59">
        <v>925.65</v>
      </c>
      <c r="D79" s="63"/>
    </row>
    <row r="80" spans="1:4">
      <c r="A80" s="59">
        <v>2</v>
      </c>
      <c r="B80" s="59" t="s">
        <v>182</v>
      </c>
      <c r="C80" s="60">
        <v>665.77</v>
      </c>
      <c r="D80" s="15"/>
    </row>
    <row r="81" spans="1:4" ht="30">
      <c r="A81" s="15">
        <v>3</v>
      </c>
      <c r="B81" s="23" t="s">
        <v>183</v>
      </c>
      <c r="C81" s="42">
        <v>512.20000000000005</v>
      </c>
      <c r="D81" s="14"/>
    </row>
    <row r="82" spans="1:4" ht="30">
      <c r="A82" s="15">
        <v>4</v>
      </c>
      <c r="B82" s="57" t="s">
        <v>79</v>
      </c>
      <c r="C82" s="59">
        <v>139.22999999999999</v>
      </c>
      <c r="D82" s="14"/>
    </row>
    <row r="83" spans="1:4">
      <c r="A83" s="15"/>
      <c r="B83" s="23" t="s">
        <v>67</v>
      </c>
      <c r="C83" s="42">
        <f>SUM(C79:C82)</f>
        <v>2242.85</v>
      </c>
      <c r="D83" s="81">
        <f>D77+C83</f>
        <v>47429.950000000004</v>
      </c>
    </row>
    <row r="84" spans="1:4">
      <c r="A84" s="15"/>
      <c r="B84" s="23"/>
      <c r="C84" s="42"/>
      <c r="D84" s="14"/>
    </row>
    <row r="85" spans="1:4">
      <c r="A85" s="15"/>
      <c r="B85" s="23"/>
      <c r="C85" s="42"/>
      <c r="D85" s="14"/>
    </row>
    <row r="86" spans="1:4">
      <c r="A86" s="15"/>
      <c r="B86" s="13"/>
      <c r="C86" s="42"/>
      <c r="D86" s="14"/>
    </row>
    <row r="87" spans="1:4">
      <c r="A87" s="15"/>
      <c r="B87" s="13"/>
      <c r="C87" s="42"/>
      <c r="D87" s="14"/>
    </row>
    <row r="88" spans="1:4">
      <c r="A88" s="15"/>
      <c r="B88" s="3"/>
      <c r="C88" s="42"/>
      <c r="D88" s="14"/>
    </row>
    <row r="89" spans="1:4">
      <c r="A89" s="15"/>
      <c r="B89" s="13"/>
      <c r="C89" s="42"/>
      <c r="D89" s="14"/>
    </row>
    <row r="90" spans="1:4">
      <c r="A90" s="15"/>
      <c r="B90" s="13"/>
      <c r="C90" s="42"/>
      <c r="D90" s="14"/>
    </row>
    <row r="91" spans="1:4">
      <c r="A91" s="15"/>
      <c r="B91" s="13"/>
      <c r="C91" s="42"/>
      <c r="D91" s="14"/>
    </row>
    <row r="92" spans="1:4">
      <c r="A92" s="15"/>
      <c r="B92" s="13"/>
      <c r="C92" s="42"/>
      <c r="D92" s="14"/>
    </row>
    <row r="93" spans="1:4">
      <c r="A93" s="15"/>
      <c r="B93" s="13"/>
      <c r="C93" s="42"/>
      <c r="D93" s="14"/>
    </row>
    <row r="94" spans="1:4">
      <c r="A94" s="15"/>
      <c r="B94" s="13"/>
      <c r="C94" s="42"/>
      <c r="D94" s="14"/>
    </row>
    <row r="95" spans="1:4">
      <c r="A95" s="15"/>
      <c r="B95" s="13"/>
      <c r="C95" s="42"/>
      <c r="D95" s="14"/>
    </row>
    <row r="96" spans="1:4">
      <c r="A96" s="15"/>
      <c r="B96" s="13"/>
      <c r="C96" s="42"/>
      <c r="D96" s="14"/>
    </row>
    <row r="97" spans="1:4">
      <c r="A97" s="15"/>
      <c r="B97" s="13"/>
      <c r="C97" s="42"/>
      <c r="D97" s="14"/>
    </row>
    <row r="98" spans="1:4">
      <c r="A98" s="15"/>
      <c r="B98" s="23"/>
      <c r="C98" s="42"/>
      <c r="D98" s="14"/>
    </row>
    <row r="99" spans="1:4">
      <c r="A99" s="15"/>
      <c r="B99" s="25"/>
      <c r="C99" s="15"/>
      <c r="D99" s="15"/>
    </row>
    <row r="100" spans="1:4">
      <c r="A100" s="15"/>
      <c r="B100" s="13"/>
      <c r="C100" s="15"/>
      <c r="D100" s="15"/>
    </row>
    <row r="101" spans="1:4">
      <c r="A101" s="15"/>
      <c r="B101" s="32"/>
      <c r="C101" s="14"/>
      <c r="D101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D27" sqref="D27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>
      <c r="A1" s="1"/>
      <c r="B1" s="86" t="s">
        <v>63</v>
      </c>
      <c r="C1" s="86"/>
      <c r="D1" s="86"/>
      <c r="E1" s="7"/>
      <c r="F1" s="7"/>
      <c r="G1" s="7"/>
      <c r="H1" s="7"/>
    </row>
    <row r="2" spans="1:8" ht="21.6" customHeight="1">
      <c r="A2" s="6"/>
      <c r="B2" s="85" t="s">
        <v>34</v>
      </c>
      <c r="C2" s="85"/>
      <c r="D2" s="85"/>
      <c r="E2" s="1"/>
      <c r="F2" s="1"/>
      <c r="G2" s="1"/>
      <c r="H2" s="1"/>
    </row>
    <row r="3" spans="1:8" ht="17.25" customHeight="1">
      <c r="A3" s="6"/>
      <c r="B3" s="86" t="s">
        <v>5</v>
      </c>
      <c r="C3" s="86"/>
      <c r="D3" s="86"/>
      <c r="E3" s="1"/>
      <c r="F3" s="1"/>
      <c r="G3" s="1"/>
      <c r="H3" s="1"/>
    </row>
    <row r="4" spans="1:8" ht="30">
      <c r="A4" s="8"/>
      <c r="B4" s="45" t="s">
        <v>0</v>
      </c>
      <c r="C4" s="40" t="s">
        <v>1</v>
      </c>
      <c r="D4" s="40" t="s">
        <v>28</v>
      </c>
      <c r="E4" s="1"/>
      <c r="F4" s="1"/>
      <c r="G4" s="1"/>
      <c r="H4" s="1"/>
    </row>
    <row r="5" spans="1:8">
      <c r="A5" s="58"/>
      <c r="B5" s="58" t="s">
        <v>9</v>
      </c>
      <c r="C5" s="57"/>
      <c r="D5" s="58"/>
      <c r="E5" s="1"/>
      <c r="F5" s="1"/>
      <c r="G5" s="1"/>
      <c r="H5" s="1"/>
    </row>
    <row r="6" spans="1:8">
      <c r="A6" s="57">
        <v>1</v>
      </c>
      <c r="B6" s="57" t="s">
        <v>88</v>
      </c>
      <c r="C6" s="67">
        <v>13923.86</v>
      </c>
      <c r="D6" s="58"/>
    </row>
    <row r="7" spans="1:8">
      <c r="A7" s="59">
        <v>2</v>
      </c>
      <c r="B7" s="59" t="s">
        <v>89</v>
      </c>
      <c r="C7" s="68">
        <v>4800.01</v>
      </c>
      <c r="D7" s="63"/>
    </row>
    <row r="8" spans="1:8">
      <c r="A8" s="59"/>
      <c r="B8" s="57" t="s">
        <v>67</v>
      </c>
      <c r="C8" s="68">
        <f>SUM(C6:C7)</f>
        <v>18723.870000000003</v>
      </c>
      <c r="D8" s="69">
        <v>18723.87</v>
      </c>
    </row>
    <row r="9" spans="1:8">
      <c r="A9" s="70"/>
      <c r="B9" s="71" t="s">
        <v>10</v>
      </c>
      <c r="C9" s="59"/>
      <c r="D9" s="63"/>
    </row>
    <row r="10" spans="1:8">
      <c r="A10" s="72">
        <v>1</v>
      </c>
      <c r="B10" s="73" t="s">
        <v>99</v>
      </c>
      <c r="C10" s="74">
        <v>2834.56</v>
      </c>
      <c r="D10" s="75"/>
    </row>
    <row r="11" spans="1:8">
      <c r="A11" s="59">
        <v>2</v>
      </c>
      <c r="B11" s="73" t="s">
        <v>100</v>
      </c>
      <c r="C11" s="59">
        <v>12422.29</v>
      </c>
      <c r="D11" s="63"/>
    </row>
    <row r="12" spans="1:8">
      <c r="A12" s="59">
        <v>3</v>
      </c>
      <c r="B12" s="73" t="s">
        <v>101</v>
      </c>
      <c r="C12" s="59">
        <v>37611.519999999997</v>
      </c>
      <c r="D12" s="66"/>
    </row>
    <row r="13" spans="1:8">
      <c r="A13" s="59">
        <v>4</v>
      </c>
      <c r="B13" s="73" t="s">
        <v>102</v>
      </c>
      <c r="C13" s="59">
        <v>3370.06</v>
      </c>
      <c r="D13" s="59"/>
    </row>
    <row r="14" spans="1:8">
      <c r="A14" s="59"/>
      <c r="B14" s="59" t="s">
        <v>67</v>
      </c>
      <c r="C14" s="80">
        <f>SUM(C10:C13)</f>
        <v>56238.429999999993</v>
      </c>
      <c r="D14" s="66">
        <f>D8+C14</f>
        <v>74962.299999999988</v>
      </c>
    </row>
    <row r="15" spans="1:8">
      <c r="A15" s="59"/>
      <c r="B15" s="63" t="s">
        <v>12</v>
      </c>
      <c r="C15" s="59"/>
      <c r="D15" s="59"/>
    </row>
    <row r="16" spans="1:8">
      <c r="A16" s="59">
        <v>1</v>
      </c>
      <c r="B16" s="61" t="s">
        <v>119</v>
      </c>
      <c r="C16" s="59">
        <v>8110.32</v>
      </c>
      <c r="D16" s="59"/>
    </row>
    <row r="17" spans="1:4">
      <c r="A17" s="59">
        <v>2</v>
      </c>
      <c r="B17" s="61" t="s">
        <v>120</v>
      </c>
      <c r="C17" s="59">
        <v>8110.32</v>
      </c>
      <c r="D17" s="63"/>
    </row>
    <row r="18" spans="1:4">
      <c r="A18" s="59">
        <v>3</v>
      </c>
      <c r="B18" s="61" t="s">
        <v>121</v>
      </c>
      <c r="C18" s="80">
        <v>10094.52</v>
      </c>
      <c r="D18" s="63"/>
    </row>
    <row r="19" spans="1:4">
      <c r="A19" s="59">
        <v>4</v>
      </c>
      <c r="B19" s="61" t="s">
        <v>122</v>
      </c>
      <c r="C19" s="59">
        <v>8045.95</v>
      </c>
      <c r="D19" s="59"/>
    </row>
    <row r="20" spans="1:4">
      <c r="A20" s="59"/>
      <c r="B20" s="64" t="s">
        <v>67</v>
      </c>
      <c r="C20" s="59">
        <f>SUM(C16:C19)</f>
        <v>34361.11</v>
      </c>
      <c r="D20" s="80">
        <f>D14+C20</f>
        <v>109323.40999999999</v>
      </c>
    </row>
    <row r="21" spans="1:4">
      <c r="A21" s="59"/>
      <c r="B21" s="58" t="s">
        <v>13</v>
      </c>
      <c r="C21" s="59"/>
      <c r="D21" s="59"/>
    </row>
    <row r="22" spans="1:4">
      <c r="A22" s="59">
        <v>1</v>
      </c>
      <c r="B22" s="59" t="s">
        <v>127</v>
      </c>
      <c r="C22" s="59">
        <v>90376.54</v>
      </c>
      <c r="D22" s="66">
        <f>D20+C22</f>
        <v>199699.94999999998</v>
      </c>
    </row>
    <row r="23" spans="1:4">
      <c r="A23" s="59"/>
      <c r="B23" s="77" t="s">
        <v>14</v>
      </c>
      <c r="C23" s="59"/>
      <c r="D23" s="59"/>
    </row>
    <row r="24" spans="1:4">
      <c r="A24" s="59">
        <v>1</v>
      </c>
      <c r="B24" s="60" t="s">
        <v>130</v>
      </c>
      <c r="C24" s="59">
        <v>7510.18</v>
      </c>
      <c r="D24" s="59"/>
    </row>
    <row r="25" spans="1:4">
      <c r="A25" s="59">
        <v>2</v>
      </c>
      <c r="B25" s="57" t="s">
        <v>131</v>
      </c>
      <c r="C25" s="59">
        <v>6901.57</v>
      </c>
      <c r="D25" s="63"/>
    </row>
    <row r="26" spans="1:4">
      <c r="A26" s="59"/>
      <c r="B26" s="76" t="s">
        <v>67</v>
      </c>
      <c r="C26" s="63">
        <f>SUM(C24:C25)</f>
        <v>14411.75</v>
      </c>
      <c r="D26" s="66">
        <f>D22+C26</f>
        <v>214111.69999999998</v>
      </c>
    </row>
    <row r="27" spans="1:4">
      <c r="A27" s="59"/>
      <c r="B27" s="76"/>
      <c r="C27" s="59"/>
      <c r="D27" s="63"/>
    </row>
    <row r="28" spans="1:4">
      <c r="A28" s="59"/>
      <c r="B28" s="77"/>
      <c r="C28" s="63"/>
      <c r="D28" s="63"/>
    </row>
    <row r="29" spans="1:4">
      <c r="A29" s="59"/>
      <c r="B29" s="76"/>
      <c r="C29" s="59"/>
      <c r="D29" s="63"/>
    </row>
    <row r="30" spans="1:4">
      <c r="A30" s="59"/>
      <c r="B30" s="77"/>
      <c r="C30" s="59"/>
      <c r="D30" s="59"/>
    </row>
    <row r="31" spans="1:4">
      <c r="A31" s="59"/>
      <c r="B31" s="76"/>
      <c r="C31" s="59"/>
      <c r="D31" s="63"/>
    </row>
    <row r="32" spans="1:4">
      <c r="A32" s="59"/>
      <c r="B32" s="76"/>
      <c r="C32" s="59"/>
      <c r="D32" s="59"/>
    </row>
    <row r="33" spans="1:4">
      <c r="A33" s="59"/>
      <c r="B33" s="77"/>
      <c r="C33" s="63"/>
      <c r="D33" s="63"/>
    </row>
    <row r="34" spans="1:4">
      <c r="A34" s="78"/>
      <c r="B34" s="78"/>
      <c r="C34" s="78"/>
      <c r="D34" s="78"/>
    </row>
    <row r="35" spans="1:4">
      <c r="A35" s="78"/>
      <c r="B35" s="78"/>
      <c r="C35" s="78"/>
      <c r="D35" s="7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6" sqref="B6:C7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6" t="s">
        <v>63</v>
      </c>
      <c r="C1" s="86"/>
      <c r="D1" s="86"/>
    </row>
    <row r="2" spans="1:4" ht="15.75">
      <c r="A2" s="6"/>
      <c r="B2" s="85" t="s">
        <v>34</v>
      </c>
      <c r="C2" s="85"/>
      <c r="D2" s="85"/>
    </row>
    <row r="3" spans="1:4" ht="15.75">
      <c r="A3" s="6"/>
      <c r="B3" s="86" t="s">
        <v>37</v>
      </c>
      <c r="C3" s="86"/>
      <c r="D3" s="86"/>
    </row>
    <row r="4" spans="1:4" ht="26.25">
      <c r="A4" s="8"/>
      <c r="B4" s="9" t="s">
        <v>0</v>
      </c>
      <c r="C4" s="8" t="s">
        <v>1</v>
      </c>
      <c r="D4" s="8" t="s">
        <v>28</v>
      </c>
    </row>
    <row r="5" spans="1:4">
      <c r="A5" s="10"/>
      <c r="B5" s="10" t="s">
        <v>17</v>
      </c>
      <c r="C5" s="10"/>
      <c r="D5" s="10"/>
    </row>
    <row r="6" spans="1:4" ht="30">
      <c r="A6" s="40">
        <v>1</v>
      </c>
      <c r="B6" s="57" t="s">
        <v>176</v>
      </c>
      <c r="C6" s="67">
        <v>2866.38</v>
      </c>
      <c r="D6" s="3"/>
    </row>
    <row r="7" spans="1:4">
      <c r="A7" s="14"/>
      <c r="B7" s="59" t="s">
        <v>177</v>
      </c>
      <c r="C7" s="68">
        <v>3400</v>
      </c>
      <c r="D7" s="14"/>
    </row>
    <row r="8" spans="1:4">
      <c r="A8" s="15"/>
      <c r="B8" s="57" t="s">
        <v>67</v>
      </c>
      <c r="C8" s="68">
        <f>SUM(C6:C7)</f>
        <v>6266.38</v>
      </c>
      <c r="D8" s="82">
        <v>6266.38</v>
      </c>
    </row>
    <row r="9" spans="1:4">
      <c r="A9" s="41"/>
      <c r="B9" s="71"/>
      <c r="C9" s="63"/>
      <c r="D9" s="14"/>
    </row>
    <row r="10" spans="1:4">
      <c r="A10" s="16"/>
      <c r="B10" s="19"/>
      <c r="C10" s="17"/>
      <c r="D10" s="18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3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3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4"/>
      <c r="C23" s="15"/>
      <c r="D23" s="15"/>
    </row>
    <row r="24" spans="1:4">
      <c r="A24" s="15"/>
      <c r="B24" s="23"/>
      <c r="C24" s="15"/>
      <c r="D24" s="15"/>
    </row>
    <row r="25" spans="1:4">
      <c r="A25" s="15"/>
      <c r="B25" s="40"/>
      <c r="C25" s="42"/>
      <c r="D25" s="14"/>
    </row>
    <row r="26" spans="1:4">
      <c r="A26" s="15"/>
      <c r="B26" s="24"/>
      <c r="C26" s="14"/>
      <c r="D26" s="14"/>
    </row>
    <row r="27" spans="1:4">
      <c r="A27" s="15"/>
      <c r="B27" s="26"/>
      <c r="C27" s="15"/>
      <c r="D27" s="15"/>
    </row>
    <row r="28" spans="1:4">
      <c r="A28" s="15"/>
      <c r="B28" s="24"/>
      <c r="C28" s="14"/>
      <c r="D28" s="14"/>
    </row>
    <row r="29" spans="1:4">
      <c r="A29" s="15"/>
      <c r="B29" s="24"/>
      <c r="C29" s="15"/>
      <c r="D29" s="15"/>
    </row>
    <row r="30" spans="1:4">
      <c r="A30" s="15"/>
      <c r="B30" s="33"/>
      <c r="C30" s="15"/>
      <c r="D30" s="15"/>
    </row>
    <row r="31" spans="1:4">
      <c r="A31" s="15"/>
      <c r="B31" s="24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B32" sqref="B32:C32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86" t="s">
        <v>64</v>
      </c>
      <c r="C1" s="86"/>
      <c r="D1" s="86"/>
      <c r="E1" s="7"/>
      <c r="F1" s="7"/>
      <c r="G1" s="7"/>
      <c r="H1" s="7"/>
    </row>
    <row r="2" spans="1:8" ht="15.75">
      <c r="A2" s="6"/>
      <c r="B2" s="85" t="s">
        <v>34</v>
      </c>
      <c r="C2" s="85"/>
      <c r="D2" s="85"/>
      <c r="E2" s="1"/>
      <c r="F2" s="1"/>
      <c r="G2" s="1"/>
      <c r="H2" s="1"/>
    </row>
    <row r="3" spans="1:8" ht="15.75">
      <c r="A3" s="6"/>
      <c r="B3" s="86" t="s">
        <v>6</v>
      </c>
      <c r="C3" s="86"/>
      <c r="D3" s="86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>
      <c r="A5" s="57"/>
      <c r="B5" s="58" t="s">
        <v>9</v>
      </c>
      <c r="C5" s="58"/>
      <c r="D5" s="57"/>
      <c r="E5" s="1"/>
      <c r="F5" s="1"/>
      <c r="G5" s="1"/>
      <c r="H5" s="1"/>
    </row>
    <row r="6" spans="1:8" s="1" customFormat="1">
      <c r="A6" s="57">
        <v>1</v>
      </c>
      <c r="B6" s="79" t="s">
        <v>90</v>
      </c>
      <c r="C6" s="57">
        <v>14377.86</v>
      </c>
      <c r="D6" s="58">
        <v>14377.86</v>
      </c>
    </row>
    <row r="7" spans="1:8" s="1" customFormat="1">
      <c r="A7" s="59"/>
      <c r="B7" s="64" t="s">
        <v>11</v>
      </c>
      <c r="C7" s="59"/>
      <c r="D7" s="57"/>
    </row>
    <row r="8" spans="1:8" s="1" customFormat="1">
      <c r="A8" s="59">
        <v>1</v>
      </c>
      <c r="B8" s="60" t="s">
        <v>111</v>
      </c>
      <c r="C8" s="59">
        <v>1429.61</v>
      </c>
      <c r="D8" s="58"/>
    </row>
    <row r="9" spans="1:8" s="5" customFormat="1">
      <c r="A9" s="59">
        <v>2</v>
      </c>
      <c r="B9" s="60" t="s">
        <v>112</v>
      </c>
      <c r="C9" s="59">
        <v>90994.59</v>
      </c>
      <c r="D9" s="63"/>
    </row>
    <row r="10" spans="1:8">
      <c r="A10" s="59"/>
      <c r="B10" s="57" t="s">
        <v>67</v>
      </c>
      <c r="C10" s="59">
        <f>SUM(C8:C9)</f>
        <v>92424.2</v>
      </c>
      <c r="D10" s="63">
        <f>D6+C10</f>
        <v>106802.06</v>
      </c>
    </row>
    <row r="11" spans="1:8">
      <c r="A11" s="59"/>
      <c r="B11" s="58" t="s">
        <v>13</v>
      </c>
      <c r="C11" s="59"/>
      <c r="D11" s="59"/>
    </row>
    <row r="12" spans="1:8" s="5" customFormat="1">
      <c r="A12" s="59">
        <v>1</v>
      </c>
      <c r="B12" s="57" t="s">
        <v>128</v>
      </c>
      <c r="C12" s="59">
        <v>1681.47</v>
      </c>
      <c r="D12" s="63">
        <f>D10+C12</f>
        <v>108483.53</v>
      </c>
    </row>
    <row r="13" spans="1:8">
      <c r="A13" s="59"/>
      <c r="B13" s="58" t="s">
        <v>14</v>
      </c>
      <c r="C13" s="63"/>
      <c r="D13" s="63"/>
    </row>
    <row r="14" spans="1:8">
      <c r="A14" s="59">
        <v>1</v>
      </c>
      <c r="B14" s="57" t="s">
        <v>132</v>
      </c>
      <c r="C14" s="59">
        <v>6210.34</v>
      </c>
      <c r="D14" s="63">
        <f>D12+C14</f>
        <v>114693.87</v>
      </c>
    </row>
    <row r="15" spans="1:8">
      <c r="A15" s="59"/>
      <c r="B15" s="58" t="s">
        <v>15</v>
      </c>
      <c r="C15" s="59"/>
      <c r="D15" s="59"/>
    </row>
    <row r="16" spans="1:8">
      <c r="A16" s="59">
        <v>1</v>
      </c>
      <c r="B16" s="57" t="s">
        <v>146</v>
      </c>
      <c r="C16" s="59">
        <v>16191.28</v>
      </c>
      <c r="D16" s="59"/>
    </row>
    <row r="17" spans="1:4">
      <c r="A17" s="59">
        <v>2</v>
      </c>
      <c r="B17" s="57" t="s">
        <v>146</v>
      </c>
      <c r="C17" s="59">
        <v>22082.47</v>
      </c>
      <c r="D17" s="63"/>
    </row>
    <row r="18" spans="1:4">
      <c r="A18" s="59">
        <v>3</v>
      </c>
      <c r="B18" s="57" t="s">
        <v>146</v>
      </c>
      <c r="C18" s="59">
        <v>21378.52</v>
      </c>
      <c r="D18" s="59"/>
    </row>
    <row r="19" spans="1:4">
      <c r="A19" s="59">
        <v>4</v>
      </c>
      <c r="B19" s="57" t="s">
        <v>146</v>
      </c>
      <c r="C19" s="59">
        <v>8912.85</v>
      </c>
      <c r="D19" s="59"/>
    </row>
    <row r="20" spans="1:4">
      <c r="A20" s="59">
        <v>5</v>
      </c>
      <c r="B20" s="57" t="s">
        <v>147</v>
      </c>
      <c r="C20" s="59">
        <v>2123.71</v>
      </c>
      <c r="D20" s="63"/>
    </row>
    <row r="21" spans="1:4">
      <c r="A21" s="59">
        <v>6</v>
      </c>
      <c r="B21" s="57" t="s">
        <v>148</v>
      </c>
      <c r="C21" s="59">
        <v>1178.9100000000001</v>
      </c>
      <c r="D21" s="63"/>
    </row>
    <row r="22" spans="1:4">
      <c r="A22" s="59">
        <v>7</v>
      </c>
      <c r="B22" s="57" t="s">
        <v>149</v>
      </c>
      <c r="C22" s="59">
        <v>1805.31</v>
      </c>
      <c r="D22" s="59"/>
    </row>
    <row r="23" spans="1:4">
      <c r="A23" s="59">
        <v>8</v>
      </c>
      <c r="B23" s="57" t="s">
        <v>150</v>
      </c>
      <c r="C23" s="59">
        <v>5314.55</v>
      </c>
      <c r="D23" s="63"/>
    </row>
    <row r="24" spans="1:4">
      <c r="A24" s="59"/>
      <c r="B24" s="58" t="s">
        <v>67</v>
      </c>
      <c r="C24" s="63">
        <f>SUM(C16:C23)</f>
        <v>78987.60000000002</v>
      </c>
      <c r="D24" s="63">
        <f>D14+C24</f>
        <v>193681.47000000003</v>
      </c>
    </row>
    <row r="25" spans="1:4">
      <c r="A25" s="59"/>
      <c r="B25" s="64" t="s">
        <v>16</v>
      </c>
      <c r="C25" s="59"/>
      <c r="D25" s="63"/>
    </row>
    <row r="26" spans="1:4">
      <c r="A26" s="59">
        <v>1</v>
      </c>
      <c r="B26" s="60" t="s">
        <v>90</v>
      </c>
      <c r="C26" s="59">
        <v>1470.42</v>
      </c>
      <c r="D26" s="59"/>
    </row>
    <row r="27" spans="1:4">
      <c r="A27" s="59">
        <v>2</v>
      </c>
      <c r="B27" s="60" t="s">
        <v>169</v>
      </c>
      <c r="C27" s="59">
        <v>24740.47</v>
      </c>
      <c r="D27" s="63"/>
    </row>
    <row r="28" spans="1:4">
      <c r="A28" s="59">
        <v>3</v>
      </c>
      <c r="B28" s="60" t="s">
        <v>169</v>
      </c>
      <c r="C28" s="59">
        <v>10822.97</v>
      </c>
      <c r="D28" s="59"/>
    </row>
    <row r="29" spans="1:4">
      <c r="A29" s="59">
        <v>4</v>
      </c>
      <c r="B29" s="60" t="s">
        <v>90</v>
      </c>
      <c r="C29" s="59">
        <v>12687.96</v>
      </c>
      <c r="D29" s="63"/>
    </row>
    <row r="30" spans="1:4">
      <c r="A30" s="59"/>
      <c r="B30" s="60" t="s">
        <v>67</v>
      </c>
      <c r="C30" s="59">
        <f>SUM(C26:C29)</f>
        <v>49721.82</v>
      </c>
      <c r="D30" s="63">
        <f>D24+C30</f>
        <v>243403.29000000004</v>
      </c>
    </row>
    <row r="31" spans="1:4">
      <c r="A31" s="59"/>
      <c r="B31" s="64" t="s">
        <v>17</v>
      </c>
      <c r="C31" s="59"/>
      <c r="D31" s="59"/>
    </row>
    <row r="32" spans="1:4">
      <c r="A32" s="59">
        <v>1</v>
      </c>
      <c r="B32" s="60" t="s">
        <v>175</v>
      </c>
      <c r="C32" s="59">
        <v>2804.49</v>
      </c>
      <c r="D32" s="63">
        <f>D30+C32</f>
        <v>246207.78000000003</v>
      </c>
    </row>
    <row r="33" spans="1:4">
      <c r="A33" s="59"/>
      <c r="B33" s="64"/>
      <c r="C33" s="63"/>
      <c r="D33" s="63"/>
    </row>
    <row r="34" spans="1:4">
      <c r="A34" s="59"/>
      <c r="B34" s="60"/>
      <c r="C34" s="59"/>
      <c r="D34" s="59"/>
    </row>
    <row r="35" spans="1:4">
      <c r="A35" s="59"/>
      <c r="B35" s="64"/>
      <c r="C35" s="63"/>
      <c r="D35" s="6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S10" sqref="S10"/>
    </sheetView>
  </sheetViews>
  <sheetFormatPr defaultRowHeight="15"/>
  <cols>
    <col min="1" max="1" width="28.5703125" style="1" customWidth="1"/>
    <col min="2" max="2" width="16" customWidth="1"/>
    <col min="3" max="3" width="15.425781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1" width="15.140625" customWidth="1"/>
    <col min="12" max="13" width="15.28515625" customWidth="1"/>
    <col min="14" max="14" width="19.28515625" customWidth="1"/>
  </cols>
  <sheetData>
    <row r="1" spans="1:14" ht="15.75">
      <c r="A1" s="87" t="s">
        <v>62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15.75">
      <c r="A2" s="2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>
      <c r="A3" s="9"/>
      <c r="B3" s="34" t="s">
        <v>2</v>
      </c>
      <c r="C3" s="34" t="s">
        <v>7</v>
      </c>
      <c r="D3" s="34" t="s">
        <v>3</v>
      </c>
      <c r="E3" s="34" t="s">
        <v>9</v>
      </c>
      <c r="F3" s="34" t="s">
        <v>10</v>
      </c>
      <c r="G3" s="34" t="s">
        <v>11</v>
      </c>
      <c r="H3" s="34" t="s">
        <v>12</v>
      </c>
      <c r="I3" s="34" t="s">
        <v>13</v>
      </c>
      <c r="J3" s="34" t="s">
        <v>14</v>
      </c>
      <c r="K3" s="34" t="s">
        <v>15</v>
      </c>
      <c r="L3" s="34" t="s">
        <v>16</v>
      </c>
      <c r="M3" s="34" t="s">
        <v>17</v>
      </c>
      <c r="N3" s="28" t="s">
        <v>18</v>
      </c>
    </row>
    <row r="4" spans="1:14" ht="39.75" customHeight="1">
      <c r="A4" s="35" t="s">
        <v>31</v>
      </c>
      <c r="B4" s="29">
        <f>B5+B6+B7+B8</f>
        <v>64682.12</v>
      </c>
      <c r="C4" s="29">
        <f t="shared" ref="C4:M4" si="0">C5+C6+C7+C8</f>
        <v>67162.13</v>
      </c>
      <c r="D4" s="29">
        <f t="shared" si="0"/>
        <v>68778.100000000006</v>
      </c>
      <c r="E4" s="29">
        <f t="shared" si="0"/>
        <v>66389.290000000008</v>
      </c>
      <c r="F4" s="29">
        <f t="shared" si="0"/>
        <v>65425.38</v>
      </c>
      <c r="G4" s="29">
        <f t="shared" si="0"/>
        <v>63680.47</v>
      </c>
      <c r="H4" s="29">
        <f t="shared" si="0"/>
        <v>77507.040000000008</v>
      </c>
      <c r="I4" s="29">
        <f t="shared" si="0"/>
        <v>77532.140000000014</v>
      </c>
      <c r="J4" s="29">
        <f t="shared" si="0"/>
        <v>76594.69</v>
      </c>
      <c r="K4" s="29">
        <f t="shared" si="0"/>
        <v>76492.740000000005</v>
      </c>
      <c r="L4" s="29">
        <f t="shared" si="0"/>
        <v>75305.850000000006</v>
      </c>
      <c r="M4" s="29">
        <f t="shared" si="0"/>
        <v>79988.640000000014</v>
      </c>
      <c r="N4" s="29">
        <f t="shared" ref="N4:N24" si="1">SUM(B4:M4)</f>
        <v>859538.59000000008</v>
      </c>
    </row>
    <row r="5" spans="1:14" ht="39" customHeight="1">
      <c r="A5" s="35" t="s">
        <v>19</v>
      </c>
      <c r="B5" s="30">
        <v>30840.9</v>
      </c>
      <c r="C5" s="55">
        <v>30840.9</v>
      </c>
      <c r="D5" s="30">
        <v>30840.9</v>
      </c>
      <c r="E5" s="30">
        <v>30840.9</v>
      </c>
      <c r="F5" s="30">
        <v>30840.9</v>
      </c>
      <c r="G5" s="30">
        <v>30840.9</v>
      </c>
      <c r="H5" s="30">
        <v>36186.660000000003</v>
      </c>
      <c r="I5" s="30">
        <v>36186.660000000003</v>
      </c>
      <c r="J5" s="30">
        <v>36186.660000000003</v>
      </c>
      <c r="K5" s="30">
        <v>36186.660000000003</v>
      </c>
      <c r="L5" s="30">
        <v>36186.660000000003</v>
      </c>
      <c r="M5" s="30">
        <v>36186.660000000003</v>
      </c>
      <c r="N5" s="30">
        <f t="shared" si="1"/>
        <v>402165.3600000001</v>
      </c>
    </row>
    <row r="6" spans="1:14" ht="60" customHeight="1">
      <c r="A6" s="35" t="s">
        <v>40</v>
      </c>
      <c r="B6" s="30">
        <v>2871.87</v>
      </c>
      <c r="C6" s="55">
        <v>5351.88</v>
      </c>
      <c r="D6" s="30">
        <v>5567.85</v>
      </c>
      <c r="E6" s="30">
        <v>4579.04</v>
      </c>
      <c r="F6" s="30">
        <v>3615.13</v>
      </c>
      <c r="G6" s="30">
        <v>1870.22</v>
      </c>
      <c r="H6" s="30">
        <v>4946.9799999999996</v>
      </c>
      <c r="I6" s="30">
        <v>4972.08</v>
      </c>
      <c r="J6" s="30">
        <v>4034.63</v>
      </c>
      <c r="K6" s="30">
        <v>3932.68</v>
      </c>
      <c r="L6" s="30">
        <v>2745.79</v>
      </c>
      <c r="M6" s="30">
        <v>5494.3</v>
      </c>
      <c r="N6" s="30">
        <f t="shared" si="1"/>
        <v>49982.450000000004</v>
      </c>
    </row>
    <row r="7" spans="1:14" ht="44.25" customHeight="1">
      <c r="A7" s="35" t="s">
        <v>41</v>
      </c>
      <c r="B7" s="30">
        <v>30969.35</v>
      </c>
      <c r="C7" s="55">
        <v>30969.35</v>
      </c>
      <c r="D7" s="30">
        <v>30969.35</v>
      </c>
      <c r="E7" s="30">
        <v>30969.35</v>
      </c>
      <c r="F7" s="30">
        <v>30969.35</v>
      </c>
      <c r="G7" s="30">
        <v>30969.35</v>
      </c>
      <c r="H7" s="30">
        <v>36373.4</v>
      </c>
      <c r="I7" s="30">
        <v>36373.4</v>
      </c>
      <c r="J7" s="30">
        <v>36373.4</v>
      </c>
      <c r="K7" s="30">
        <v>36373.4</v>
      </c>
      <c r="L7" s="30">
        <v>36373.4</v>
      </c>
      <c r="M7" s="30">
        <v>36373.4</v>
      </c>
      <c r="N7" s="30">
        <f>SUM(B7:M7)</f>
        <v>404056.50000000006</v>
      </c>
    </row>
    <row r="8" spans="1:14" ht="44.25" customHeight="1">
      <c r="A8" s="35" t="s">
        <v>36</v>
      </c>
      <c r="B8" s="30"/>
      <c r="C8" s="55"/>
      <c r="D8" s="30">
        <v>1400</v>
      </c>
      <c r="E8" s="30"/>
      <c r="F8" s="30"/>
      <c r="G8" s="30"/>
      <c r="H8" s="30"/>
      <c r="I8" s="30"/>
      <c r="J8" s="30"/>
      <c r="K8" s="30"/>
      <c r="L8" s="30"/>
      <c r="M8" s="30">
        <v>1934.28</v>
      </c>
      <c r="N8" s="30">
        <f>SUM(B8:M8)</f>
        <v>3334.2799999999997</v>
      </c>
    </row>
    <row r="9" spans="1:14" ht="36" customHeight="1">
      <c r="A9" s="36" t="s">
        <v>20</v>
      </c>
      <c r="B9" s="29">
        <f>B10+B11+B12+B13</f>
        <v>8417.51</v>
      </c>
      <c r="C9" s="53">
        <f t="shared" ref="C9:M9" si="2">C10+C11+C12+C13</f>
        <v>10244.34</v>
      </c>
      <c r="D9" s="29">
        <f t="shared" si="2"/>
        <v>21344.23</v>
      </c>
      <c r="E9" s="29">
        <f t="shared" si="2"/>
        <v>11123.419999999998</v>
      </c>
      <c r="F9" s="29">
        <f t="shared" si="2"/>
        <v>14617.03</v>
      </c>
      <c r="G9" s="29">
        <f t="shared" si="2"/>
        <v>4952.05</v>
      </c>
      <c r="H9" s="29">
        <f t="shared" si="2"/>
        <v>8041.43</v>
      </c>
      <c r="I9" s="29">
        <f t="shared" si="2"/>
        <v>5265.5700000000006</v>
      </c>
      <c r="J9" s="29">
        <f t="shared" si="2"/>
        <v>27720.21</v>
      </c>
      <c r="K9" s="29">
        <f t="shared" si="2"/>
        <v>53764.429999999993</v>
      </c>
      <c r="L9" s="29">
        <f t="shared" si="2"/>
        <v>51116.47</v>
      </c>
      <c r="M9" s="29">
        <f t="shared" si="2"/>
        <v>20801.88</v>
      </c>
      <c r="N9" s="29">
        <f t="shared" si="1"/>
        <v>237408.57</v>
      </c>
    </row>
    <row r="10" spans="1:14" ht="40.5" customHeight="1">
      <c r="A10" s="35" t="s">
        <v>21</v>
      </c>
      <c r="B10" s="30">
        <v>1987.51</v>
      </c>
      <c r="C10" s="55"/>
      <c r="D10" s="30"/>
      <c r="E10" s="30">
        <v>267.75</v>
      </c>
      <c r="F10" s="30">
        <v>2226.63</v>
      </c>
      <c r="G10" s="30"/>
      <c r="H10" s="30">
        <v>1392.3</v>
      </c>
      <c r="I10" s="30"/>
      <c r="J10" s="30">
        <v>2150.66</v>
      </c>
      <c r="K10" s="30">
        <v>5700.93</v>
      </c>
      <c r="L10" s="30"/>
      <c r="M10" s="30">
        <v>6828.93</v>
      </c>
      <c r="N10" s="30">
        <f t="shared" si="1"/>
        <v>20554.71</v>
      </c>
    </row>
    <row r="11" spans="1:14" ht="45.75" customHeight="1">
      <c r="A11" s="35" t="s">
        <v>22</v>
      </c>
      <c r="B11" s="31">
        <v>1442.53</v>
      </c>
      <c r="C11" s="55">
        <v>3306.71</v>
      </c>
      <c r="D11" s="30">
        <v>7031.6</v>
      </c>
      <c r="E11" s="30">
        <v>1553.25</v>
      </c>
      <c r="F11" s="30">
        <v>3275.83</v>
      </c>
      <c r="G11" s="30">
        <v>870.75</v>
      </c>
      <c r="H11" s="30">
        <v>2802.63</v>
      </c>
      <c r="I11" s="30"/>
      <c r="J11" s="30">
        <v>9600.26</v>
      </c>
      <c r="K11" s="30">
        <v>36083.99</v>
      </c>
      <c r="L11" s="30">
        <v>42780.160000000003</v>
      </c>
      <c r="M11" s="30">
        <v>793.18</v>
      </c>
      <c r="N11" s="29">
        <f t="shared" si="1"/>
        <v>109540.88999999998</v>
      </c>
    </row>
    <row r="12" spans="1:14" ht="45.75" customHeight="1">
      <c r="A12" s="44" t="s">
        <v>39</v>
      </c>
      <c r="B12" s="54">
        <v>1239.22</v>
      </c>
      <c r="C12" s="55">
        <v>5574.63</v>
      </c>
      <c r="D12" s="55">
        <v>12268.13</v>
      </c>
      <c r="E12" s="55">
        <v>3734.56</v>
      </c>
      <c r="F12" s="55">
        <v>2299.5700000000002</v>
      </c>
      <c r="G12" s="55">
        <v>1580.19</v>
      </c>
      <c r="H12" s="55">
        <v>825.25</v>
      </c>
      <c r="I12" s="55">
        <v>664.64</v>
      </c>
      <c r="J12" s="55">
        <v>8631.9699999999993</v>
      </c>
      <c r="K12" s="55">
        <v>6653.48</v>
      </c>
      <c r="L12" s="55">
        <v>1715.46</v>
      </c>
      <c r="M12" s="55">
        <v>2242.85</v>
      </c>
      <c r="N12" s="53">
        <f t="shared" si="1"/>
        <v>47429.95</v>
      </c>
    </row>
    <row r="13" spans="1:14" ht="21.75" customHeight="1">
      <c r="A13" s="35" t="s">
        <v>23</v>
      </c>
      <c r="B13" s="30">
        <v>3748.25</v>
      </c>
      <c r="C13" s="55">
        <v>1363</v>
      </c>
      <c r="D13" s="30">
        <v>2044.5</v>
      </c>
      <c r="E13" s="30">
        <v>5567.86</v>
      </c>
      <c r="F13" s="30">
        <v>6815</v>
      </c>
      <c r="G13" s="30">
        <v>2501.11</v>
      </c>
      <c r="H13" s="30">
        <v>3021.25</v>
      </c>
      <c r="I13" s="30">
        <v>4600.93</v>
      </c>
      <c r="J13" s="30">
        <v>7337.32</v>
      </c>
      <c r="K13" s="30">
        <v>5326.03</v>
      </c>
      <c r="L13" s="30">
        <v>6620.85</v>
      </c>
      <c r="M13" s="30">
        <v>10936.92</v>
      </c>
      <c r="N13" s="30">
        <f t="shared" si="1"/>
        <v>59883.02</v>
      </c>
    </row>
    <row r="14" spans="1:14" ht="23.25" customHeight="1">
      <c r="A14" s="36" t="s">
        <v>24</v>
      </c>
      <c r="B14" s="29">
        <f>B15+B16+B17</f>
        <v>0</v>
      </c>
      <c r="C14" s="53">
        <f t="shared" ref="C14:N14" si="3">C15+C16+C17</f>
        <v>0</v>
      </c>
      <c r="D14" s="29">
        <f t="shared" si="3"/>
        <v>0</v>
      </c>
      <c r="E14" s="29">
        <f t="shared" si="3"/>
        <v>33101.729999999996</v>
      </c>
      <c r="F14" s="29">
        <f t="shared" si="3"/>
        <v>56238.42</v>
      </c>
      <c r="G14" s="29">
        <f t="shared" si="3"/>
        <v>92424.2</v>
      </c>
      <c r="H14" s="29">
        <f t="shared" si="3"/>
        <v>34361.120000000003</v>
      </c>
      <c r="I14" s="29">
        <f t="shared" si="3"/>
        <v>92058.01</v>
      </c>
      <c r="J14" s="29">
        <f t="shared" si="3"/>
        <v>20622.09</v>
      </c>
      <c r="K14" s="29">
        <f t="shared" si="3"/>
        <v>78987.600000000006</v>
      </c>
      <c r="L14" s="29">
        <f t="shared" si="3"/>
        <v>49721.82</v>
      </c>
      <c r="M14" s="29">
        <f t="shared" si="3"/>
        <v>9070.869999999999</v>
      </c>
      <c r="N14" s="29">
        <f t="shared" si="3"/>
        <v>466585.86</v>
      </c>
    </row>
    <row r="15" spans="1:14" ht="42" customHeight="1">
      <c r="A15" s="35" t="s">
        <v>25</v>
      </c>
      <c r="B15" s="30"/>
      <c r="C15" s="55"/>
      <c r="D15" s="30"/>
      <c r="E15" s="30">
        <v>14377.86</v>
      </c>
      <c r="F15" s="30"/>
      <c r="G15" s="30">
        <v>92424.2</v>
      </c>
      <c r="H15" s="30"/>
      <c r="I15" s="30">
        <v>1681.47</v>
      </c>
      <c r="J15" s="30">
        <v>6210.34</v>
      </c>
      <c r="K15" s="30">
        <v>78987.600000000006</v>
      </c>
      <c r="L15" s="30">
        <v>49721.82</v>
      </c>
      <c r="M15" s="30">
        <v>2804.49</v>
      </c>
      <c r="N15" s="30">
        <f t="shared" si="1"/>
        <v>246207.78</v>
      </c>
    </row>
    <row r="16" spans="1:14" ht="40.5" customHeight="1">
      <c r="A16" s="35" t="s">
        <v>26</v>
      </c>
      <c r="B16" s="30"/>
      <c r="C16" s="55"/>
      <c r="D16" s="30"/>
      <c r="E16" s="30">
        <v>18723.87</v>
      </c>
      <c r="F16" s="30">
        <v>56238.42</v>
      </c>
      <c r="G16" s="30"/>
      <c r="H16" s="30">
        <v>34361.120000000003</v>
      </c>
      <c r="I16" s="30">
        <v>90376.54</v>
      </c>
      <c r="J16" s="30">
        <v>14411.75</v>
      </c>
      <c r="K16" s="30"/>
      <c r="L16" s="30"/>
      <c r="M16" s="30"/>
      <c r="N16" s="30">
        <f t="shared" si="1"/>
        <v>214111.7</v>
      </c>
    </row>
    <row r="17" spans="1:14" ht="40.5" customHeight="1">
      <c r="A17" s="44" t="s">
        <v>35</v>
      </c>
      <c r="B17" s="30"/>
      <c r="C17" s="55"/>
      <c r="D17" s="30"/>
      <c r="E17" s="30"/>
      <c r="F17" s="30"/>
      <c r="G17" s="30"/>
      <c r="H17" s="30"/>
      <c r="I17" s="30"/>
      <c r="J17" s="30"/>
      <c r="K17" s="30"/>
      <c r="L17" s="30"/>
      <c r="M17" s="30">
        <v>6266.38</v>
      </c>
      <c r="N17" s="30">
        <f t="shared" si="1"/>
        <v>6266.38</v>
      </c>
    </row>
    <row r="18" spans="1:14" ht="40.5" customHeight="1">
      <c r="A18" s="50" t="s">
        <v>54</v>
      </c>
      <c r="B18" s="30"/>
      <c r="C18" s="55"/>
      <c r="D18" s="30"/>
      <c r="E18" s="30"/>
      <c r="F18" s="30"/>
      <c r="G18" s="30">
        <v>6446.26</v>
      </c>
      <c r="H18" s="30">
        <v>1671.6</v>
      </c>
      <c r="I18" s="30"/>
      <c r="J18" s="30"/>
      <c r="K18" s="30"/>
      <c r="L18" s="30">
        <v>1260</v>
      </c>
      <c r="M18" s="30">
        <v>10000</v>
      </c>
      <c r="N18" s="29">
        <f t="shared" si="1"/>
        <v>19377.86</v>
      </c>
    </row>
    <row r="19" spans="1:14" ht="40.5" customHeight="1">
      <c r="A19" s="36" t="s">
        <v>56</v>
      </c>
      <c r="B19" s="53">
        <f>B20+B21+B22</f>
        <v>-7196.7000000000007</v>
      </c>
      <c r="C19" s="53">
        <f t="shared" ref="C19:M19" si="4">C20+C21+C22</f>
        <v>19204.919999999998</v>
      </c>
      <c r="D19" s="29">
        <f t="shared" si="4"/>
        <v>12289.279999999999</v>
      </c>
      <c r="E19" s="29">
        <f t="shared" si="4"/>
        <v>2647.24</v>
      </c>
      <c r="F19" s="29">
        <f t="shared" si="4"/>
        <v>16268.619999999999</v>
      </c>
      <c r="G19" s="29">
        <f t="shared" si="4"/>
        <v>2549.91</v>
      </c>
      <c r="H19" s="29">
        <f t="shared" si="4"/>
        <v>14193.02</v>
      </c>
      <c r="I19" s="29">
        <f t="shared" si="4"/>
        <v>20225.330000000002</v>
      </c>
      <c r="J19" s="29">
        <f t="shared" si="4"/>
        <v>14991.51</v>
      </c>
      <c r="K19" s="29">
        <f t="shared" si="4"/>
        <v>719.47999999999956</v>
      </c>
      <c r="L19" s="29">
        <f t="shared" si="4"/>
        <v>18146.489999999998</v>
      </c>
      <c r="M19" s="29">
        <f t="shared" si="4"/>
        <v>1178.1099999999997</v>
      </c>
      <c r="N19" s="29">
        <f t="shared" ref="N19" si="5">N20+N21+N22</f>
        <v>115217.20999999999</v>
      </c>
    </row>
    <row r="20" spans="1:14" ht="40.5" customHeight="1">
      <c r="A20" s="35" t="s">
        <v>57</v>
      </c>
      <c r="B20" s="30">
        <v>673.37</v>
      </c>
      <c r="C20" s="55">
        <v>4983.83</v>
      </c>
      <c r="D20" s="30">
        <v>861.63</v>
      </c>
      <c r="E20" s="30">
        <v>-3677.52</v>
      </c>
      <c r="F20" s="30">
        <v>4261.95</v>
      </c>
      <c r="G20" s="30">
        <v>3697.16</v>
      </c>
      <c r="H20" s="30">
        <v>1696.22</v>
      </c>
      <c r="I20" s="30">
        <v>3213.63</v>
      </c>
      <c r="J20" s="30">
        <v>4840.71</v>
      </c>
      <c r="K20" s="30">
        <v>5739.48</v>
      </c>
      <c r="L20" s="30">
        <v>5573.79</v>
      </c>
      <c r="M20" s="30">
        <v>-5722.79</v>
      </c>
      <c r="N20" s="30">
        <f t="shared" ref="N20:N23" si="6">SUM(B20:M20)</f>
        <v>26141.46</v>
      </c>
    </row>
    <row r="21" spans="1:14" ht="40.5" customHeight="1">
      <c r="A21" s="35" t="s">
        <v>58</v>
      </c>
      <c r="B21" s="30">
        <v>3239.6</v>
      </c>
      <c r="C21" s="55">
        <v>3239.6</v>
      </c>
      <c r="D21" s="30">
        <v>3239.6</v>
      </c>
      <c r="E21" s="30">
        <v>3239.6</v>
      </c>
      <c r="F21" s="30">
        <v>3239.6</v>
      </c>
      <c r="G21" s="30">
        <v>3239.6</v>
      </c>
      <c r="H21" s="30">
        <v>3453.2</v>
      </c>
      <c r="I21" s="30">
        <v>3453.2</v>
      </c>
      <c r="J21" s="30">
        <v>3453.2</v>
      </c>
      <c r="K21" s="30">
        <v>3453.2</v>
      </c>
      <c r="L21" s="30">
        <v>3453.2</v>
      </c>
      <c r="M21" s="30">
        <v>3453.2</v>
      </c>
      <c r="N21" s="30">
        <f t="shared" si="6"/>
        <v>40156.799999999996</v>
      </c>
    </row>
    <row r="22" spans="1:14" ht="40.5" customHeight="1">
      <c r="A22" s="44" t="s">
        <v>59</v>
      </c>
      <c r="B22" s="30">
        <v>-11109.67</v>
      </c>
      <c r="C22" s="55">
        <v>10981.49</v>
      </c>
      <c r="D22" s="30">
        <v>8188.05</v>
      </c>
      <c r="E22" s="30">
        <v>3085.16</v>
      </c>
      <c r="F22" s="30">
        <v>8767.07</v>
      </c>
      <c r="G22" s="30">
        <v>-4386.8500000000004</v>
      </c>
      <c r="H22" s="30">
        <v>9043.6</v>
      </c>
      <c r="I22" s="30">
        <v>13558.5</v>
      </c>
      <c r="J22" s="30">
        <v>6697.6</v>
      </c>
      <c r="K22" s="30">
        <v>-8473.2000000000007</v>
      </c>
      <c r="L22" s="30">
        <v>9119.5</v>
      </c>
      <c r="M22" s="30">
        <v>3447.7</v>
      </c>
      <c r="N22" s="30">
        <f t="shared" si="6"/>
        <v>48918.95</v>
      </c>
    </row>
    <row r="23" spans="1:14" ht="40.5" customHeight="1">
      <c r="A23" s="50" t="s">
        <v>60</v>
      </c>
      <c r="B23" s="29">
        <v>14198.39</v>
      </c>
      <c r="C23" s="53">
        <v>14198.39</v>
      </c>
      <c r="D23" s="29">
        <v>14198.39</v>
      </c>
      <c r="E23" s="29">
        <v>14198.39</v>
      </c>
      <c r="F23" s="29">
        <v>14198.39</v>
      </c>
      <c r="G23" s="29">
        <v>14198.39</v>
      </c>
      <c r="H23" s="29">
        <v>14876.28</v>
      </c>
      <c r="I23" s="29">
        <v>14876.28</v>
      </c>
      <c r="J23" s="29">
        <v>3850.65</v>
      </c>
      <c r="K23" s="29">
        <v>14876.28</v>
      </c>
      <c r="L23" s="29">
        <v>14876.28</v>
      </c>
      <c r="M23" s="29">
        <v>14876.28</v>
      </c>
      <c r="N23" s="29">
        <f t="shared" si="6"/>
        <v>163422.38999999998</v>
      </c>
    </row>
    <row r="24" spans="1:14" ht="39.75" customHeight="1">
      <c r="A24" s="36" t="s">
        <v>61</v>
      </c>
      <c r="B24" s="29">
        <v>39703.51</v>
      </c>
      <c r="C24" s="53">
        <v>40026.910000000003</v>
      </c>
      <c r="D24" s="29">
        <v>40026.910000000003</v>
      </c>
      <c r="E24" s="29">
        <v>40026.910000000003</v>
      </c>
      <c r="F24" s="29">
        <v>40026.910000000003</v>
      </c>
      <c r="G24" s="29">
        <v>40026.910000000003</v>
      </c>
      <c r="H24" s="29">
        <v>40026.910000000003</v>
      </c>
      <c r="I24" s="29">
        <v>40026.910000000003</v>
      </c>
      <c r="J24" s="29">
        <v>40026.910000000003</v>
      </c>
      <c r="K24" s="29">
        <v>40026.910000000003</v>
      </c>
      <c r="L24" s="29">
        <v>40026.910000000003</v>
      </c>
      <c r="M24" s="29">
        <v>40026.910000000003</v>
      </c>
      <c r="N24" s="29">
        <f t="shared" si="1"/>
        <v>479999.52000000014</v>
      </c>
    </row>
    <row r="25" spans="1:14" ht="22.5" customHeight="1">
      <c r="A25" s="36" t="s">
        <v>27</v>
      </c>
      <c r="B25" s="53">
        <f t="shared" ref="B25:M25" si="7">B4+B9+B14+B24+B18+B19+B23</f>
        <v>119804.83000000002</v>
      </c>
      <c r="C25" s="53">
        <f t="shared" si="7"/>
        <v>150836.69</v>
      </c>
      <c r="D25" s="29">
        <f t="shared" si="7"/>
        <v>156636.91000000003</v>
      </c>
      <c r="E25" s="29">
        <f t="shared" si="7"/>
        <v>167486.97999999998</v>
      </c>
      <c r="F25" s="53">
        <f t="shared" si="7"/>
        <v>206774.75</v>
      </c>
      <c r="G25" s="53">
        <f t="shared" si="7"/>
        <v>224278.19</v>
      </c>
      <c r="H25" s="53">
        <f>H4+H9+H14+H24+H18+H19+H23</f>
        <v>190677.4</v>
      </c>
      <c r="I25" s="29">
        <f t="shared" si="7"/>
        <v>249984.24000000002</v>
      </c>
      <c r="J25" s="53">
        <f t="shared" si="7"/>
        <v>183806.06</v>
      </c>
      <c r="K25" s="53">
        <f t="shared" si="7"/>
        <v>264867.44000000006</v>
      </c>
      <c r="L25" s="53">
        <f t="shared" si="7"/>
        <v>250453.82</v>
      </c>
      <c r="M25" s="53">
        <f t="shared" si="7"/>
        <v>175942.69</v>
      </c>
      <c r="N25" s="29">
        <f>N4+N9+N14+N24+N18+N19+N23</f>
        <v>2341550.0000000005</v>
      </c>
    </row>
    <row r="26" spans="1:14" ht="15.75">
      <c r="A26" s="88" t="s">
        <v>29</v>
      </c>
      <c r="B26" s="88"/>
      <c r="C26" s="88"/>
      <c r="D26" s="37"/>
      <c r="E26" s="37"/>
      <c r="F26" s="37"/>
      <c r="G26" s="37"/>
      <c r="H26" s="37"/>
      <c r="I26" s="37"/>
      <c r="J26" s="37"/>
      <c r="K26" s="37"/>
      <c r="L26" s="89" t="s">
        <v>32</v>
      </c>
      <c r="M26" s="89"/>
      <c r="N26" s="89"/>
    </row>
    <row r="27" spans="1:14" ht="15.75">
      <c r="A27" s="38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ht="15.75">
      <c r="A28" s="88" t="s">
        <v>30</v>
      </c>
      <c r="B28" s="88"/>
      <c r="C28" s="88"/>
      <c r="D28" s="37"/>
      <c r="E28" s="37"/>
      <c r="F28" s="37"/>
      <c r="G28" s="37"/>
      <c r="H28" s="37"/>
      <c r="I28" s="37"/>
      <c r="J28" s="37"/>
      <c r="K28" s="37"/>
      <c r="L28" s="89" t="s">
        <v>38</v>
      </c>
      <c r="M28" s="89"/>
      <c r="N28" s="89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C18" sqref="C18:C19"/>
    </sheetView>
  </sheetViews>
  <sheetFormatPr defaultRowHeight="15"/>
  <cols>
    <col min="1" max="1" width="4" customWidth="1"/>
    <col min="2" max="2" width="5.7109375" customWidth="1"/>
    <col min="3" max="3" width="45.7109375" customWidth="1"/>
    <col min="4" max="4" width="10.140625" bestFit="1" customWidth="1"/>
    <col min="5" max="5" width="19.140625" customWidth="1"/>
  </cols>
  <sheetData>
    <row r="1" spans="1:5" ht="15.75">
      <c r="B1" s="51" t="s">
        <v>42</v>
      </c>
      <c r="C1" s="52" t="s">
        <v>55</v>
      </c>
    </row>
    <row r="2" spans="1:5">
      <c r="C2" t="s">
        <v>52</v>
      </c>
    </row>
    <row r="3" spans="1:5">
      <c r="B3" t="s">
        <v>43</v>
      </c>
    </row>
    <row r="4" spans="1:5">
      <c r="A4" s="46" t="s">
        <v>44</v>
      </c>
      <c r="B4" s="46" t="s">
        <v>44</v>
      </c>
      <c r="C4" s="46"/>
      <c r="D4" s="46" t="s">
        <v>45</v>
      </c>
      <c r="E4" s="46" t="s">
        <v>46</v>
      </c>
    </row>
    <row r="5" spans="1:5">
      <c r="A5" s="47" t="s">
        <v>47</v>
      </c>
      <c r="B5" s="47" t="s">
        <v>48</v>
      </c>
      <c r="C5" s="47" t="s">
        <v>49</v>
      </c>
      <c r="D5" s="47" t="s">
        <v>50</v>
      </c>
      <c r="E5" s="47" t="s">
        <v>51</v>
      </c>
    </row>
    <row r="6" spans="1:5">
      <c r="A6" s="15">
        <v>1</v>
      </c>
      <c r="B6" s="15"/>
      <c r="C6" s="15"/>
      <c r="D6" s="48"/>
      <c r="E6" s="15"/>
    </row>
    <row r="7" spans="1:5">
      <c r="A7" s="15">
        <v>2</v>
      </c>
      <c r="B7" s="15"/>
      <c r="C7" s="15"/>
      <c r="D7" s="48"/>
      <c r="E7" s="15"/>
    </row>
    <row r="8" spans="1:5">
      <c r="A8" s="15">
        <v>3</v>
      </c>
      <c r="B8" s="15"/>
      <c r="C8" s="15"/>
      <c r="D8" s="48"/>
      <c r="E8" s="15"/>
    </row>
    <row r="9" spans="1:5">
      <c r="A9" s="15">
        <v>4</v>
      </c>
      <c r="B9" s="15"/>
      <c r="C9" s="15"/>
      <c r="D9" s="48"/>
      <c r="E9" s="15"/>
    </row>
    <row r="10" spans="1:5">
      <c r="A10" s="15">
        <v>5</v>
      </c>
      <c r="B10" s="15"/>
      <c r="C10" s="15"/>
      <c r="D10" s="48"/>
      <c r="E10" s="15"/>
    </row>
    <row r="11" spans="1:5">
      <c r="A11" s="15">
        <v>6</v>
      </c>
      <c r="B11" s="15"/>
      <c r="C11" s="15"/>
      <c r="D11" s="48"/>
      <c r="E11" s="15"/>
    </row>
    <row r="12" spans="1:5">
      <c r="A12" s="15">
        <v>7</v>
      </c>
      <c r="B12" s="15"/>
      <c r="C12" s="15"/>
      <c r="D12" s="48"/>
      <c r="E12" s="15"/>
    </row>
    <row r="13" spans="1:5">
      <c r="A13" s="15">
        <v>8</v>
      </c>
      <c r="B13" s="15"/>
      <c r="C13" s="15"/>
      <c r="D13" s="48"/>
      <c r="E13" s="15"/>
    </row>
    <row r="14" spans="1:5">
      <c r="A14" s="15">
        <v>9</v>
      </c>
      <c r="B14" s="15"/>
      <c r="C14" s="15"/>
      <c r="D14" s="48"/>
      <c r="E14" s="15"/>
    </row>
    <row r="15" spans="1:5">
      <c r="A15" s="15">
        <v>10</v>
      </c>
      <c r="B15" s="15"/>
      <c r="C15" s="15"/>
      <c r="D15" s="48"/>
      <c r="E15" s="15"/>
    </row>
    <row r="16" spans="1:5">
      <c r="A16" s="15"/>
      <c r="B16" s="15"/>
      <c r="C16" s="15"/>
      <c r="D16" s="48"/>
      <c r="E16" s="15"/>
    </row>
    <row r="17" spans="1:5">
      <c r="A17" s="15">
        <v>11</v>
      </c>
      <c r="B17" s="15"/>
      <c r="C17" s="15"/>
      <c r="D17" s="48"/>
      <c r="E17" s="15"/>
    </row>
    <row r="18" spans="1:5">
      <c r="A18" s="15">
        <v>12</v>
      </c>
      <c r="B18" s="15"/>
      <c r="C18" s="15"/>
      <c r="D18" s="15"/>
      <c r="E18" s="15"/>
    </row>
    <row r="19" spans="1:5">
      <c r="A19" s="15">
        <v>13</v>
      </c>
      <c r="B19" s="15"/>
      <c r="C19" s="15"/>
      <c r="D19" s="48"/>
      <c r="E19" s="15"/>
    </row>
    <row r="20" spans="1:5">
      <c r="A20" s="15">
        <v>14</v>
      </c>
      <c r="B20" s="15"/>
      <c r="C20" s="15"/>
      <c r="D20" s="48"/>
      <c r="E20" s="15"/>
    </row>
    <row r="21" spans="1:5">
      <c r="A21" s="15">
        <v>15</v>
      </c>
      <c r="B21" s="15"/>
      <c r="C21" s="15"/>
      <c r="D21" s="48"/>
      <c r="E21" s="15"/>
    </row>
    <row r="22" spans="1:5">
      <c r="A22" s="15">
        <v>16</v>
      </c>
      <c r="B22" s="15"/>
      <c r="C22" s="15"/>
      <c r="D22" s="48"/>
      <c r="E22" s="15"/>
    </row>
    <row r="23" spans="1:5">
      <c r="A23" s="15">
        <v>17</v>
      </c>
      <c r="B23" s="15"/>
      <c r="C23" s="15"/>
      <c r="D23" s="48"/>
      <c r="E23" s="15"/>
    </row>
    <row r="24" spans="1:5">
      <c r="A24" s="15">
        <v>18</v>
      </c>
      <c r="B24" s="15"/>
      <c r="C24" s="15"/>
      <c r="D24" s="48"/>
      <c r="E24" s="15"/>
    </row>
    <row r="25" spans="1:5">
      <c r="A25" s="15">
        <v>18</v>
      </c>
      <c r="B25" s="15"/>
      <c r="C25" s="15"/>
      <c r="D25" s="48"/>
      <c r="E25" s="15"/>
    </row>
    <row r="26" spans="1:5">
      <c r="A26" s="15">
        <v>19</v>
      </c>
      <c r="B26" s="15"/>
      <c r="C26" s="15"/>
      <c r="D26" s="48"/>
      <c r="E26" s="15"/>
    </row>
    <row r="27" spans="1:5">
      <c r="A27" s="15">
        <v>20</v>
      </c>
      <c r="B27" s="15"/>
      <c r="C27" s="15"/>
      <c r="D27" s="48"/>
      <c r="E27" s="15"/>
    </row>
    <row r="28" spans="1:5">
      <c r="A28" s="15">
        <v>21</v>
      </c>
      <c r="B28" s="15"/>
      <c r="C28" s="15"/>
      <c r="D28" s="48"/>
      <c r="E28" s="15"/>
    </row>
    <row r="29" spans="1:5">
      <c r="A29" s="15">
        <v>22</v>
      </c>
      <c r="B29" s="15"/>
      <c r="C29" s="15"/>
      <c r="D29" s="48"/>
      <c r="E29" s="15"/>
    </row>
    <row r="30" spans="1:5">
      <c r="A30" s="15">
        <v>23</v>
      </c>
      <c r="B30" s="15"/>
      <c r="C30" s="15"/>
      <c r="D30" s="48"/>
      <c r="E30" s="15"/>
    </row>
    <row r="31" spans="1:5">
      <c r="A31" s="15">
        <v>24</v>
      </c>
      <c r="B31" s="15"/>
      <c r="C31" s="15"/>
      <c r="D31" s="48"/>
      <c r="E31" s="15"/>
    </row>
    <row r="32" spans="1:5">
      <c r="A32" s="15">
        <v>25</v>
      </c>
      <c r="B32" s="15"/>
      <c r="C32" s="15"/>
      <c r="D32" s="48"/>
      <c r="E32" s="15"/>
    </row>
    <row r="33" spans="1:5">
      <c r="A33" s="15">
        <v>26</v>
      </c>
      <c r="B33" s="15"/>
      <c r="C33" s="15"/>
      <c r="D33" s="48"/>
      <c r="E33" s="15"/>
    </row>
    <row r="34" spans="1:5">
      <c r="A34" s="15">
        <v>27</v>
      </c>
      <c r="B34" s="15"/>
      <c r="C34" s="15"/>
      <c r="D34" s="48"/>
      <c r="E34" s="15"/>
    </row>
    <row r="35" spans="1:5">
      <c r="A35" s="15">
        <v>28</v>
      </c>
      <c r="B35" s="15"/>
      <c r="C35" s="15"/>
      <c r="D35" s="48"/>
      <c r="E35" s="15"/>
    </row>
    <row r="36" spans="1:5">
      <c r="A36" s="15">
        <v>29</v>
      </c>
      <c r="B36" s="15"/>
      <c r="C36" s="15"/>
      <c r="D36" s="48"/>
      <c r="E36" s="15"/>
    </row>
    <row r="37" spans="1:5">
      <c r="A37" s="15"/>
      <c r="B37" s="15"/>
      <c r="C37" s="15"/>
      <c r="D37" s="48"/>
      <c r="E37" s="15"/>
    </row>
    <row r="38" spans="1:5">
      <c r="A38" s="15"/>
      <c r="B38" s="15"/>
      <c r="C38" s="15"/>
      <c r="D38" s="48"/>
      <c r="E38" s="15"/>
    </row>
    <row r="39" spans="1:5">
      <c r="A39" s="15"/>
      <c r="B39" s="15"/>
      <c r="C39" s="15"/>
      <c r="D39" s="48"/>
      <c r="E39" s="15"/>
    </row>
    <row r="40" spans="1:5">
      <c r="A40" s="15"/>
      <c r="B40" s="15"/>
      <c r="C40" s="15"/>
      <c r="D40" s="48"/>
      <c r="E40" s="15"/>
    </row>
    <row r="41" spans="1:5">
      <c r="A41" s="15"/>
      <c r="B41" s="15"/>
      <c r="C41" s="15"/>
      <c r="D41" s="48"/>
      <c r="E41" s="15"/>
    </row>
    <row r="42" spans="1:5">
      <c r="A42" s="15"/>
      <c r="B42" s="15"/>
      <c r="C42" s="15"/>
      <c r="D42" s="48"/>
      <c r="E42" s="15"/>
    </row>
    <row r="43" spans="1:5">
      <c r="D43" s="49"/>
    </row>
    <row r="44" spans="1:5">
      <c r="D44" s="4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B14" sqref="B14:C14"/>
    </sheetView>
  </sheetViews>
  <sheetFormatPr defaultRowHeight="15"/>
  <cols>
    <col min="1" max="1" width="4.7109375" customWidth="1"/>
    <col min="2" max="2" width="55" customWidth="1"/>
    <col min="3" max="3" width="10.42578125" customWidth="1"/>
    <col min="4" max="4" width="11.28515625" customWidth="1"/>
  </cols>
  <sheetData>
    <row r="1" spans="1:4" ht="15.75">
      <c r="A1" s="1"/>
      <c r="B1" s="86" t="s">
        <v>64</v>
      </c>
      <c r="C1" s="86"/>
      <c r="D1" s="86"/>
    </row>
    <row r="2" spans="1:4" ht="15.75">
      <c r="A2" s="6"/>
      <c r="B2" s="85" t="s">
        <v>34</v>
      </c>
      <c r="C2" s="85"/>
      <c r="D2" s="85"/>
    </row>
    <row r="3" spans="1:4" ht="15.75">
      <c r="A3" s="6"/>
      <c r="B3" s="86" t="s">
        <v>53</v>
      </c>
      <c r="C3" s="86"/>
      <c r="D3" s="86"/>
    </row>
    <row r="4" spans="1:4" ht="26.25">
      <c r="A4" s="8"/>
      <c r="B4" s="9" t="s">
        <v>0</v>
      </c>
      <c r="C4" s="8" t="s">
        <v>1</v>
      </c>
      <c r="D4" s="9" t="s">
        <v>28</v>
      </c>
    </row>
    <row r="5" spans="1:4">
      <c r="A5" s="57"/>
      <c r="B5" s="58" t="s">
        <v>11</v>
      </c>
      <c r="C5" s="58"/>
      <c r="D5" s="57"/>
    </row>
    <row r="6" spans="1:4">
      <c r="A6" s="57">
        <v>1</v>
      </c>
      <c r="B6" s="57" t="s">
        <v>114</v>
      </c>
      <c r="C6" s="57">
        <v>2351.2600000000002</v>
      </c>
      <c r="D6" s="58"/>
    </row>
    <row r="7" spans="1:4">
      <c r="A7" s="57">
        <v>2</v>
      </c>
      <c r="B7" s="57" t="s">
        <v>115</v>
      </c>
      <c r="C7" s="57">
        <v>4095</v>
      </c>
      <c r="D7" s="57"/>
    </row>
    <row r="8" spans="1:4">
      <c r="A8" s="57"/>
      <c r="B8" s="57" t="s">
        <v>67</v>
      </c>
      <c r="C8" s="57">
        <f>SUM(C6:C7)</f>
        <v>6446.26</v>
      </c>
      <c r="D8" s="58">
        <f>6446.26</f>
        <v>6446.26</v>
      </c>
    </row>
    <row r="9" spans="1:4">
      <c r="A9" s="63"/>
      <c r="B9" s="58" t="s">
        <v>12</v>
      </c>
      <c r="C9" s="59"/>
      <c r="D9" s="63"/>
    </row>
    <row r="10" spans="1:4">
      <c r="A10" s="59">
        <v>1</v>
      </c>
      <c r="B10" s="57" t="s">
        <v>123</v>
      </c>
      <c r="C10" s="59">
        <v>1671.6</v>
      </c>
      <c r="D10" s="63">
        <f>D8+C10</f>
        <v>8117.8600000000006</v>
      </c>
    </row>
    <row r="11" spans="1:4">
      <c r="A11" s="59"/>
      <c r="B11" s="58" t="s">
        <v>16</v>
      </c>
      <c r="C11" s="59"/>
      <c r="D11" s="63"/>
    </row>
    <row r="12" spans="1:4">
      <c r="A12" s="59">
        <v>1</v>
      </c>
      <c r="B12" s="57" t="s">
        <v>171</v>
      </c>
      <c r="C12" s="59">
        <v>1260</v>
      </c>
      <c r="D12" s="63">
        <f>D10+C12</f>
        <v>9377.86</v>
      </c>
    </row>
    <row r="13" spans="1:4">
      <c r="A13" s="59"/>
      <c r="B13" s="58" t="s">
        <v>17</v>
      </c>
      <c r="C13" s="63"/>
      <c r="D13" s="63"/>
    </row>
    <row r="14" spans="1:4">
      <c r="A14" s="59">
        <v>1</v>
      </c>
      <c r="B14" s="57" t="s">
        <v>178</v>
      </c>
      <c r="C14" s="59">
        <v>10000</v>
      </c>
      <c r="D14" s="63">
        <v>19377.86</v>
      </c>
    </row>
    <row r="15" spans="1:4">
      <c r="A15" s="59"/>
      <c r="B15" s="57"/>
      <c r="C15" s="59"/>
      <c r="D15" s="59"/>
    </row>
    <row r="16" spans="1:4">
      <c r="A16" s="59"/>
      <c r="B16" s="57"/>
      <c r="C16" s="59"/>
      <c r="D16" s="59"/>
    </row>
    <row r="17" spans="1:4">
      <c r="A17" s="59"/>
      <c r="B17" s="57"/>
      <c r="C17" s="63"/>
      <c r="D17" s="63"/>
    </row>
    <row r="18" spans="1:4">
      <c r="A18" s="59"/>
      <c r="B18" s="58"/>
      <c r="C18" s="59"/>
      <c r="D18" s="59"/>
    </row>
    <row r="19" spans="1:4">
      <c r="A19" s="59"/>
      <c r="B19" s="57"/>
      <c r="C19" s="59"/>
      <c r="D19" s="59"/>
    </row>
    <row r="20" spans="1:4">
      <c r="A20" s="59"/>
      <c r="B20" s="57"/>
      <c r="C20" s="59"/>
      <c r="D20" s="63"/>
    </row>
    <row r="21" spans="1:4">
      <c r="A21" s="59"/>
      <c r="B21" s="58"/>
      <c r="C21" s="63"/>
      <c r="D21" s="63"/>
    </row>
    <row r="22" spans="1:4">
      <c r="A22" s="59"/>
      <c r="B22" s="58"/>
      <c r="C22" s="59"/>
      <c r="D22" s="59"/>
    </row>
    <row r="23" spans="1:4">
      <c r="A23" s="59"/>
      <c r="B23" s="57"/>
      <c r="C23" s="59"/>
      <c r="D23" s="63"/>
    </row>
    <row r="24" spans="1:4">
      <c r="A24" s="59"/>
      <c r="B24" s="58"/>
      <c r="C24" s="63"/>
      <c r="D24" s="63"/>
    </row>
    <row r="25" spans="1:4">
      <c r="A25" s="59"/>
      <c r="B25" s="60"/>
      <c r="C25" s="59"/>
      <c r="D25" s="63"/>
    </row>
    <row r="26" spans="1:4">
      <c r="A26" s="59"/>
      <c r="B26" s="64"/>
      <c r="C26" s="59"/>
      <c r="D26" s="59"/>
    </row>
    <row r="27" spans="1:4">
      <c r="A27" s="59"/>
      <c r="B27" s="60"/>
      <c r="C27" s="63"/>
      <c r="D27" s="63"/>
    </row>
    <row r="28" spans="1:4">
      <c r="A28" s="59"/>
      <c r="B28" s="64"/>
      <c r="C28" s="59"/>
      <c r="D28" s="59"/>
    </row>
    <row r="29" spans="1:4">
      <c r="A29" s="59"/>
      <c r="B29" s="60"/>
      <c r="C29" s="59"/>
      <c r="D29" s="63"/>
    </row>
    <row r="30" spans="1:4">
      <c r="A30" s="59"/>
      <c r="B30" s="64"/>
      <c r="C30" s="63"/>
      <c r="D30" s="63"/>
    </row>
    <row r="31" spans="1:4">
      <c r="A31" s="59"/>
      <c r="B31" s="64"/>
      <c r="C31" s="59"/>
      <c r="D31" s="59"/>
    </row>
    <row r="32" spans="1:4">
      <c r="A32" s="59"/>
      <c r="B32" s="60"/>
      <c r="C32" s="59"/>
      <c r="D32" s="63"/>
    </row>
    <row r="33" spans="1:4">
      <c r="A33" s="59"/>
      <c r="B33" s="64"/>
      <c r="C33" s="63"/>
      <c r="D33" s="63"/>
    </row>
    <row r="34" spans="1:4">
      <c r="A34" s="59"/>
      <c r="B34" s="60"/>
      <c r="C34" s="59"/>
      <c r="D34" s="59"/>
    </row>
    <row r="35" spans="1:4">
      <c r="A35" s="59"/>
      <c r="B35" s="64"/>
      <c r="C35" s="63"/>
      <c r="D35" s="6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Допол.раб.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2014-01-23T05:54:48Z</cp:lastPrinted>
  <dcterms:created xsi:type="dcterms:W3CDTF">2011-07-25T05:21:17Z</dcterms:created>
  <dcterms:modified xsi:type="dcterms:W3CDTF">2019-02-05T08:30:07Z</dcterms:modified>
</cp:coreProperties>
</file>