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38" i="6"/>
  <c r="D42" i="1"/>
  <c r="D8" i="9"/>
  <c r="D29" i="2"/>
  <c r="L4" i="5"/>
  <c r="D36" i="6"/>
  <c r="D40" i="1"/>
  <c r="D27" i="2"/>
  <c r="D34" i="6"/>
  <c r="D38" i="1"/>
  <c r="C38"/>
  <c r="D14" i="2"/>
  <c r="D20" s="1"/>
  <c r="D25" s="1"/>
  <c r="C25"/>
  <c r="D8" i="4"/>
  <c r="D32" i="6"/>
  <c r="C32"/>
  <c r="D34" i="1"/>
  <c r="C34"/>
  <c r="C20" i="2"/>
  <c r="D28" i="6"/>
  <c r="C28"/>
  <c r="D29" i="1"/>
  <c r="D22" i="6"/>
  <c r="D27" i="1"/>
  <c r="D20" i="6"/>
  <c r="D25" i="1"/>
  <c r="C9" i="3"/>
  <c r="D18" i="6"/>
  <c r="C18"/>
  <c r="D23" i="1"/>
  <c r="C23"/>
  <c r="D14" i="6"/>
  <c r="D19" i="1"/>
  <c r="C19"/>
  <c r="D12" i="6"/>
  <c r="D15" i="1"/>
  <c r="C15"/>
  <c r="D10" i="6"/>
  <c r="C10"/>
  <c r="D10" i="1"/>
  <c r="D12" i="2"/>
  <c r="C12"/>
  <c r="C8" i="1"/>
  <c r="C8" i="2"/>
  <c r="B4" i="5"/>
  <c r="C4"/>
  <c r="D4"/>
  <c r="E4"/>
  <c r="F4"/>
  <c r="G4"/>
  <c r="H4"/>
  <c r="I4"/>
  <c r="J4"/>
  <c r="K4"/>
  <c r="M4"/>
  <c r="N5"/>
  <c r="N6"/>
  <c r="N7"/>
  <c r="N8"/>
  <c r="B9"/>
  <c r="C9"/>
  <c r="D9"/>
  <c r="E9"/>
  <c r="F9"/>
  <c r="G9"/>
  <c r="H9"/>
  <c r="I9"/>
  <c r="J9"/>
  <c r="K9"/>
  <c r="L9"/>
  <c r="M9"/>
  <c r="N10"/>
  <c r="N11"/>
  <c r="N12"/>
  <c r="N13"/>
  <c r="B14"/>
  <c r="C14"/>
  <c r="D14"/>
  <c r="E14"/>
  <c r="F14"/>
  <c r="G14"/>
  <c r="H14"/>
  <c r="I14"/>
  <c r="J14"/>
  <c r="K14"/>
  <c r="L14"/>
  <c r="M14"/>
  <c r="N15"/>
  <c r="N16"/>
  <c r="N17"/>
  <c r="N18"/>
  <c r="B19"/>
  <c r="C19"/>
  <c r="D19"/>
  <c r="E19"/>
  <c r="F19"/>
  <c r="G19"/>
  <c r="H19"/>
  <c r="I19"/>
  <c r="J19"/>
  <c r="K19"/>
  <c r="L19"/>
  <c r="M19"/>
  <c r="N20"/>
  <c r="N21"/>
  <c r="N22"/>
  <c r="N23"/>
  <c r="K25" l="1"/>
  <c r="B25"/>
  <c r="H25"/>
  <c r="M25"/>
  <c r="N14"/>
  <c r="L25"/>
  <c r="J25"/>
  <c r="N4"/>
  <c r="I25"/>
  <c r="N9"/>
  <c r="N19"/>
  <c r="G25"/>
  <c r="F25"/>
  <c r="E25"/>
  <c r="D25"/>
  <c r="C25"/>
  <c r="N24"/>
  <c r="N25" l="1"/>
</calcChain>
</file>

<file path=xl/sharedStrings.xml><?xml version="1.0" encoding="utf-8"?>
<sst xmlns="http://schemas.openxmlformats.org/spreadsheetml/2006/main" count="205" uniqueCount="101">
  <si>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</si>
  <si>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</si>
  <si>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</si>
  <si>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</si>
  <si>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</si>
  <si>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</si>
  <si>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</si>
  <si>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</si>
  <si>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</si>
  <si>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</si>
  <si>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</si>
  <si>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</si>
  <si>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</si>
  <si>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</si>
  <si>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</si>
  <si>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</si>
  <si>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</si>
  <si>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</si>
  <si>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</si>
  <si>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</si>
  <si>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</si>
  <si>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</si>
  <si>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</si>
  <si>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</si>
  <si>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</si>
  <si>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</si>
  <si>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</si>
  <si>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</si>
  <si>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</si>
  <si>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</si>
  <si>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Ушакова,9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</si>
  <si>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</si>
  <si>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</si>
  <si>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</si>
  <si>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</si>
  <si>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</si>
  <si>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</si>
  <si>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</si>
  <si>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</si>
  <si>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</si>
  <si>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</si>
  <si>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</si>
  <si>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</si>
  <si>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</si>
  <si>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</si>
  <si>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</si>
  <si>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Ушакова, 9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</si>
  <si>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</si>
  <si>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</si>
  <si>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</si>
  <si>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</si>
  <si>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</si>
  <si>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</si>
  <si>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</si>
  <si>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</si>
  <si>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</si>
  <si>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</si>
  <si>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</si>
  <si>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</si>
  <si>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</si>
  <si>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Лицевой счёт  2018г</t>
  </si>
  <si>
    <t>Лицевой счёт 2018г</t>
  </si>
  <si>
    <t>Лицевой счет. Сводный расчет  2018г</t>
  </si>
  <si>
    <t>Уборка снега и наледи с крыши</t>
  </si>
  <si>
    <t>Уборка снега и наледи с крыши, прочистка и отогрев выпуска канализ.труб</t>
  </si>
  <si>
    <t>Итого:</t>
  </si>
  <si>
    <t>Техобслуживание и снятие показаний общедомового теплосчетчика</t>
  </si>
  <si>
    <t>Замена участка трубопровода отопления</t>
  </si>
  <si>
    <t>ППР электрощитов и ВРУ</t>
  </si>
  <si>
    <t>Прочистка и отогрев выпуска канализ.труб</t>
  </si>
  <si>
    <t>Под.№2.Ремонт выключателя в подвале</t>
  </si>
  <si>
    <t>Сбор показаний общедомового прибора учета электроэнергии</t>
  </si>
  <si>
    <t>Кв.№32. Устранение утечки на стояке ХВС</t>
  </si>
  <si>
    <t>Осмотр подвала с целью выявления утечек</t>
  </si>
  <si>
    <t>Под.№1. Замена стояка ХВС</t>
  </si>
  <si>
    <t>Отключение подъездного отопления</t>
  </si>
  <si>
    <t>Отключение отопления</t>
  </si>
  <si>
    <t>Под.№1.Ремонт светильника, замена эл.лампы</t>
  </si>
  <si>
    <t>Под.№1,2. Ремонт крылец</t>
  </si>
  <si>
    <t>Под.№1. Ремонт подъезда согласно смете</t>
  </si>
  <si>
    <t>Подъезд №1. Изготовление и установка окон 4шт.</t>
  </si>
  <si>
    <t>Под.№1.Установка почтовых ящиков</t>
  </si>
  <si>
    <t>Скашивание травы на придомовой территории</t>
  </si>
  <si>
    <t>Подъезд №2.Замена выключателя</t>
  </si>
  <si>
    <t>Подъезд №2.Замена патрона, эл.ламп</t>
  </si>
  <si>
    <t>Подъезд №2.Замена выключателя, патрона, эл.лампы</t>
  </si>
  <si>
    <t>Под.№1,2.Установка табличек</t>
  </si>
  <si>
    <t>Информационная доска  2шт</t>
  </si>
  <si>
    <t>Табличка "Вас обслуживает"</t>
  </si>
  <si>
    <t>Проведение технической инвентаризации, изготовление техпаспорта на жилой дом</t>
  </si>
  <si>
    <t>Запуск отопления</t>
  </si>
  <si>
    <t>Прочистка канализации из подвала в колодец</t>
  </si>
  <si>
    <t>Под.№2.Замена м/схемы и эл.лампы в тамбуре</t>
  </si>
  <si>
    <t>Подвал.Замена участка трубопровода отопления</t>
  </si>
  <si>
    <t>Установка информационных табличек</t>
  </si>
  <si>
    <t>Доска объявлений 2шт</t>
  </si>
  <si>
    <t>Ремонт и установка решеток на слуховом окне</t>
  </si>
  <si>
    <t>Чердак.Замена запорной арматуры</t>
  </si>
  <si>
    <t>Прочистка выходов канализационных стояков от куржака</t>
  </si>
  <si>
    <t>Приобретение новогодней гирлянды</t>
  </si>
  <si>
    <t>Директор ООО УК "Аркада"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</si>
</sst>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6" fillId="0" borderId="9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horizontal="left" wrapText="1"/>
    </xf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/>
    <xf numFmtId="0" fontId="10" fillId="0" borderId="1" xfId="0" applyFont="1" applyBorder="1"/>
    <xf numFmtId="0" fontId="10" fillId="0" borderId="7" xfId="0" applyFont="1" applyBorder="1"/>
    <xf numFmtId="2" fontId="11" fillId="0" borderId="2" xfId="0" applyNumberFormat="1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5" xfId="0" applyFont="1" applyBorder="1"/>
    <xf numFmtId="0" fontId="11" fillId="0" borderId="8" xfId="0" applyFont="1" applyBorder="1"/>
    <xf numFmtId="0" fontId="11" fillId="0" borderId="6" xfId="0" applyFont="1" applyBorder="1"/>
    <xf numFmtId="0" fontId="10" fillId="0" borderId="9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1" fillId="0" borderId="1" xfId="0" applyFont="1" applyFill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3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opLeftCell="A22" workbookViewId="0">
      <selection activeCell="C46" sqref="C46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95" t="s">
        <v>60</v>
      </c>
      <c r="C1" s="95"/>
      <c r="D1" s="95"/>
      <c r="E1" s="7"/>
      <c r="F1" s="7"/>
      <c r="G1" s="7"/>
      <c r="H1" s="7"/>
    </row>
    <row r="2" spans="1:8" ht="15.95" customHeight="1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>
      <c r="A3" s="1"/>
      <c r="B3" s="94" t="s">
        <v>4</v>
      </c>
      <c r="C3" s="94"/>
      <c r="D3" s="94"/>
      <c r="E3" s="1"/>
      <c r="F3" s="1"/>
      <c r="G3" s="1"/>
      <c r="H3" s="1"/>
    </row>
    <row r="4" spans="1:8">
      <c r="A4" s="8"/>
      <c r="B4" s="43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ht="30">
      <c r="A6" s="51">
        <v>1</v>
      </c>
      <c r="B6" s="51" t="s">
        <v>66</v>
      </c>
      <c r="C6" s="51">
        <v>787.04</v>
      </c>
      <c r="D6" s="52"/>
      <c r="E6" s="6"/>
      <c r="F6" s="1"/>
    </row>
    <row r="7" spans="1:8" s="5" customFormat="1">
      <c r="A7" s="51">
        <v>2</v>
      </c>
      <c r="B7" s="51" t="s">
        <v>67</v>
      </c>
      <c r="C7" s="51">
        <v>562.77</v>
      </c>
      <c r="D7" s="52"/>
      <c r="E7" s="11"/>
      <c r="F7" s="4"/>
    </row>
    <row r="8" spans="1:8" s="5" customFormat="1">
      <c r="A8" s="51"/>
      <c r="B8" s="51" t="s">
        <v>65</v>
      </c>
      <c r="C8" s="51">
        <f>SUM(C6:C7)</f>
        <v>1349.81</v>
      </c>
      <c r="D8" s="52">
        <v>1349.81</v>
      </c>
      <c r="E8" s="4"/>
      <c r="F8" s="4"/>
    </row>
    <row r="9" spans="1:8">
      <c r="A9" s="51"/>
      <c r="B9" s="52" t="s">
        <v>5</v>
      </c>
      <c r="C9" s="51"/>
      <c r="D9" s="51"/>
      <c r="E9" s="1"/>
      <c r="F9" s="1"/>
    </row>
    <row r="10" spans="1:8" ht="30">
      <c r="A10" s="51">
        <v>1</v>
      </c>
      <c r="B10" s="51" t="s">
        <v>66</v>
      </c>
      <c r="C10" s="51">
        <v>757.89</v>
      </c>
      <c r="D10" s="52">
        <f>D8+C10</f>
        <v>2107.6999999999998</v>
      </c>
      <c r="E10" s="1"/>
      <c r="F10" s="1"/>
    </row>
    <row r="11" spans="1:8">
      <c r="A11" s="51"/>
      <c r="B11" s="52" t="s">
        <v>3</v>
      </c>
      <c r="C11" s="51"/>
      <c r="D11" s="51"/>
      <c r="E11" s="1"/>
      <c r="F11" s="1"/>
    </row>
    <row r="12" spans="1:8" ht="30">
      <c r="A12" s="51">
        <v>1</v>
      </c>
      <c r="B12" s="51" t="s">
        <v>66</v>
      </c>
      <c r="C12" s="51">
        <v>757.89</v>
      </c>
      <c r="D12" s="52"/>
      <c r="E12" s="1"/>
      <c r="F12" s="1"/>
    </row>
    <row r="13" spans="1:8">
      <c r="A13" s="51">
        <v>2</v>
      </c>
      <c r="B13" s="51" t="s">
        <v>72</v>
      </c>
      <c r="C13" s="51">
        <v>535.5</v>
      </c>
      <c r="D13" s="51"/>
      <c r="E13" s="1"/>
      <c r="F13" s="1"/>
    </row>
    <row r="14" spans="1:8">
      <c r="A14" s="51">
        <v>3</v>
      </c>
      <c r="B14" s="51" t="s">
        <v>73</v>
      </c>
      <c r="C14" s="51">
        <v>535.5</v>
      </c>
      <c r="D14" s="52"/>
      <c r="E14" s="1"/>
      <c r="F14" s="1"/>
    </row>
    <row r="15" spans="1:8">
      <c r="A15" s="51"/>
      <c r="B15" s="51" t="s">
        <v>65</v>
      </c>
      <c r="C15" s="51">
        <f>SUM(C12:C14)</f>
        <v>1828.8899999999999</v>
      </c>
      <c r="D15" s="52">
        <f>D10+C15</f>
        <v>3936.5899999999997</v>
      </c>
      <c r="E15" s="1"/>
      <c r="F15" s="1"/>
    </row>
    <row r="16" spans="1:8" s="5" customFormat="1">
      <c r="A16" s="51"/>
      <c r="B16" s="52" t="s">
        <v>7</v>
      </c>
      <c r="C16" s="51"/>
      <c r="D16" s="52"/>
      <c r="E16" s="4"/>
      <c r="F16" s="4"/>
    </row>
    <row r="17" spans="1:6" s="5" customFormat="1" ht="30">
      <c r="A17" s="51">
        <v>1</v>
      </c>
      <c r="B17" s="51" t="s">
        <v>66</v>
      </c>
      <c r="C17" s="51">
        <v>757.89</v>
      </c>
      <c r="D17" s="52"/>
      <c r="E17" s="4"/>
      <c r="F17" s="4"/>
    </row>
    <row r="18" spans="1:6">
      <c r="A18" s="51">
        <v>2</v>
      </c>
      <c r="B18" s="51" t="s">
        <v>75</v>
      </c>
      <c r="C18" s="51">
        <v>267.75</v>
      </c>
      <c r="D18" s="52"/>
      <c r="E18" s="1"/>
      <c r="F18" s="1"/>
    </row>
    <row r="19" spans="1:6">
      <c r="A19" s="51"/>
      <c r="B19" s="51" t="s">
        <v>65</v>
      </c>
      <c r="C19" s="51">
        <f>SUM(C17:C18)</f>
        <v>1025.6399999999999</v>
      </c>
      <c r="D19" s="52">
        <f>D15+C19</f>
        <v>4962.2299999999996</v>
      </c>
      <c r="E19" s="1"/>
      <c r="F19" s="1"/>
    </row>
    <row r="20" spans="1:6">
      <c r="A20" s="51"/>
      <c r="B20" s="52" t="s">
        <v>8</v>
      </c>
      <c r="C20" s="51"/>
      <c r="D20" s="52"/>
      <c r="E20" s="1"/>
      <c r="F20" s="1"/>
    </row>
    <row r="21" spans="1:6" ht="30">
      <c r="A21" s="51">
        <v>1</v>
      </c>
      <c r="B21" s="51" t="s">
        <v>66</v>
      </c>
      <c r="C21" s="51">
        <v>757.89</v>
      </c>
      <c r="D21" s="52"/>
      <c r="E21" s="1"/>
      <c r="F21" s="1"/>
    </row>
    <row r="22" spans="1:6">
      <c r="A22" s="51">
        <v>2</v>
      </c>
      <c r="B22" s="51" t="s">
        <v>76</v>
      </c>
      <c r="C22" s="51">
        <v>267.75</v>
      </c>
      <c r="D22" s="51"/>
      <c r="E22" s="1"/>
      <c r="F22" s="1"/>
    </row>
    <row r="23" spans="1:6">
      <c r="A23" s="51"/>
      <c r="B23" s="53" t="s">
        <v>65</v>
      </c>
      <c r="C23" s="51">
        <f>SUM(C21:C22)</f>
        <v>1025.6399999999999</v>
      </c>
      <c r="D23" s="56">
        <f>D19+C23</f>
        <v>5987.869999999999</v>
      </c>
      <c r="E23" s="1"/>
      <c r="F23" s="1"/>
    </row>
    <row r="24" spans="1:6">
      <c r="A24" s="51"/>
      <c r="B24" s="62" t="s">
        <v>9</v>
      </c>
      <c r="C24" s="51"/>
      <c r="D24" s="56"/>
      <c r="E24" s="1"/>
      <c r="F24" s="1"/>
    </row>
    <row r="25" spans="1:6" ht="30">
      <c r="A25" s="51">
        <v>1</v>
      </c>
      <c r="B25" s="51" t="s">
        <v>66</v>
      </c>
      <c r="C25" s="51">
        <v>757.89</v>
      </c>
      <c r="D25" s="52">
        <f>D23+C25</f>
        <v>6745.7599999999993</v>
      </c>
      <c r="E25" s="1"/>
      <c r="F25" s="1"/>
    </row>
    <row r="26" spans="1:6">
      <c r="A26" s="51"/>
      <c r="B26" s="62" t="s">
        <v>10</v>
      </c>
      <c r="C26" s="51"/>
      <c r="D26" s="56"/>
      <c r="E26" s="1"/>
      <c r="F26" s="1"/>
    </row>
    <row r="27" spans="1:6" ht="30">
      <c r="A27" s="51">
        <v>1</v>
      </c>
      <c r="B27" s="51" t="s">
        <v>66</v>
      </c>
      <c r="C27" s="51">
        <v>757.89</v>
      </c>
      <c r="D27" s="56">
        <f>D25+C27</f>
        <v>7503.65</v>
      </c>
      <c r="E27" s="1"/>
      <c r="F27" s="1"/>
    </row>
    <row r="28" spans="1:6">
      <c r="A28" s="51"/>
      <c r="B28" s="62" t="s">
        <v>11</v>
      </c>
      <c r="C28" s="51"/>
      <c r="D28" s="56"/>
      <c r="E28" s="1"/>
      <c r="F28" s="1"/>
    </row>
    <row r="29" spans="1:6" ht="30">
      <c r="A29" s="51">
        <v>1</v>
      </c>
      <c r="B29" s="51" t="s">
        <v>66</v>
      </c>
      <c r="C29" s="51">
        <v>757.89</v>
      </c>
      <c r="D29" s="56">
        <f>D27+C29</f>
        <v>8261.5399999999991</v>
      </c>
      <c r="E29" s="1"/>
      <c r="F29" s="1"/>
    </row>
    <row r="30" spans="1:6">
      <c r="A30" s="51"/>
      <c r="B30" s="62" t="s">
        <v>12</v>
      </c>
      <c r="C30" s="51"/>
      <c r="D30" s="56"/>
      <c r="E30" s="1"/>
      <c r="F30" s="1"/>
    </row>
    <row r="31" spans="1:6" ht="30">
      <c r="A31" s="51">
        <v>1</v>
      </c>
      <c r="B31" s="51" t="s">
        <v>66</v>
      </c>
      <c r="C31" s="51">
        <v>757.89</v>
      </c>
      <c r="D31" s="56"/>
      <c r="E31" s="1"/>
      <c r="F31" s="1"/>
    </row>
    <row r="32" spans="1:6">
      <c r="A32" s="51">
        <v>2</v>
      </c>
      <c r="B32" s="55" t="s">
        <v>90</v>
      </c>
      <c r="C32" s="51">
        <v>278.45999999999998</v>
      </c>
      <c r="D32" s="54"/>
      <c r="E32" s="1"/>
      <c r="F32" s="1"/>
    </row>
    <row r="33" spans="1:6">
      <c r="A33" s="51">
        <v>3</v>
      </c>
      <c r="B33" s="55" t="s">
        <v>91</v>
      </c>
      <c r="C33" s="51">
        <v>556.91999999999996</v>
      </c>
      <c r="D33" s="54"/>
      <c r="E33" s="1"/>
      <c r="F33" s="1"/>
    </row>
    <row r="34" spans="1:6">
      <c r="A34" s="51"/>
      <c r="B34" s="55" t="s">
        <v>65</v>
      </c>
      <c r="C34" s="51">
        <f>SUM(C31:C33)</f>
        <v>1593.27</v>
      </c>
      <c r="D34" s="56">
        <f>D29+C34</f>
        <v>9854.81</v>
      </c>
      <c r="E34" s="1"/>
      <c r="F34" s="1"/>
    </row>
    <row r="35" spans="1:6">
      <c r="A35" s="51"/>
      <c r="B35" s="93" t="s">
        <v>13</v>
      </c>
      <c r="C35" s="51"/>
      <c r="D35" s="56"/>
      <c r="E35" s="1"/>
      <c r="F35" s="1"/>
    </row>
    <row r="36" spans="1:6" ht="30">
      <c r="A36" s="51">
        <v>1</v>
      </c>
      <c r="B36" s="51" t="s">
        <v>66</v>
      </c>
      <c r="C36" s="51">
        <v>757.89</v>
      </c>
      <c r="D36" s="56"/>
      <c r="E36" s="1"/>
      <c r="F36" s="1"/>
    </row>
    <row r="37" spans="1:6">
      <c r="A37" s="51">
        <v>2</v>
      </c>
      <c r="B37" s="55" t="s">
        <v>97</v>
      </c>
      <c r="C37" s="51">
        <v>1327.77</v>
      </c>
      <c r="D37" s="56"/>
      <c r="E37" s="1"/>
      <c r="F37" s="1"/>
    </row>
    <row r="38" spans="1:6">
      <c r="A38" s="51"/>
      <c r="B38" s="55" t="s">
        <v>65</v>
      </c>
      <c r="C38" s="51">
        <f>SUM(C36:C37)</f>
        <v>2085.66</v>
      </c>
      <c r="D38" s="56">
        <f>D34+C38</f>
        <v>11940.47</v>
      </c>
      <c r="E38" s="1"/>
      <c r="F38" s="1"/>
    </row>
    <row r="39" spans="1:6">
      <c r="A39" s="51"/>
      <c r="B39" s="93" t="s">
        <v>14</v>
      </c>
      <c r="C39" s="51"/>
      <c r="D39" s="56"/>
      <c r="E39" s="1"/>
      <c r="F39" s="1"/>
    </row>
    <row r="40" spans="1:6" ht="30">
      <c r="A40" s="51">
        <v>1</v>
      </c>
      <c r="B40" s="51" t="s">
        <v>66</v>
      </c>
      <c r="C40" s="51">
        <v>757.89</v>
      </c>
      <c r="D40" s="56">
        <f>D38+C40</f>
        <v>12698.359999999999</v>
      </c>
      <c r="E40" s="1"/>
      <c r="F40" s="1"/>
    </row>
    <row r="41" spans="1:6">
      <c r="A41" s="51"/>
      <c r="B41" s="93" t="s">
        <v>15</v>
      </c>
      <c r="C41" s="51"/>
      <c r="D41" s="56"/>
      <c r="E41" s="1"/>
      <c r="F41" s="1"/>
    </row>
    <row r="42" spans="1:6" ht="30">
      <c r="A42" s="51">
        <v>1</v>
      </c>
      <c r="B42" s="51" t="s">
        <v>66</v>
      </c>
      <c r="C42" s="51">
        <v>757.89</v>
      </c>
      <c r="D42" s="56">
        <f>D40+C42</f>
        <v>13456.249999999998</v>
      </c>
      <c r="E42" s="1"/>
      <c r="F42" s="1"/>
    </row>
    <row r="43" spans="1:6">
      <c r="A43" s="51"/>
      <c r="B43" s="55"/>
      <c r="C43" s="51"/>
      <c r="D43" s="56"/>
      <c r="E43" s="1"/>
      <c r="F43" s="1"/>
    </row>
    <row r="44" spans="1:6">
      <c r="A44" s="51"/>
      <c r="B44" s="51"/>
      <c r="C44" s="51"/>
      <c r="D44" s="54"/>
      <c r="E44" s="1"/>
      <c r="F44" s="1"/>
    </row>
    <row r="45" spans="1:6">
      <c r="A45" s="51"/>
      <c r="B45" s="55"/>
      <c r="C45" s="51"/>
      <c r="D45" s="54"/>
      <c r="E45" s="1"/>
      <c r="F45" s="1"/>
    </row>
    <row r="46" spans="1:6">
      <c r="A46" s="57"/>
      <c r="B46" s="57"/>
      <c r="C46" s="57"/>
      <c r="D46" s="57"/>
    </row>
    <row r="47" spans="1:6">
      <c r="A47" s="57"/>
      <c r="B47" s="57"/>
      <c r="C47" s="57"/>
      <c r="D47" s="57"/>
    </row>
    <row r="48" spans="1:6">
      <c r="A48" s="57"/>
      <c r="B48" s="57"/>
      <c r="C48" s="57"/>
      <c r="D48" s="57"/>
    </row>
    <row r="49" spans="1:4">
      <c r="A49" s="57"/>
      <c r="B49" s="57"/>
      <c r="C49" s="57"/>
      <c r="D49" s="57"/>
    </row>
    <row r="50" spans="1:4">
      <c r="A50" s="57"/>
      <c r="B50" s="57"/>
      <c r="C50" s="57"/>
      <c r="D50" s="57"/>
    </row>
    <row r="51" spans="1:4">
      <c r="A51" s="57"/>
      <c r="B51" s="57"/>
      <c r="C51" s="57"/>
      <c r="D51" s="57"/>
    </row>
    <row r="52" spans="1:4">
      <c r="A52" s="57"/>
      <c r="B52" s="57"/>
      <c r="C52" s="57"/>
      <c r="D52" s="57"/>
    </row>
    <row r="53" spans="1:4">
      <c r="A53" s="57"/>
      <c r="B53" s="57"/>
      <c r="C53" s="57"/>
      <c r="D53" s="57"/>
    </row>
    <row r="54" spans="1:4">
      <c r="A54" s="57"/>
      <c r="B54" s="57"/>
      <c r="C54" s="57"/>
      <c r="D54" s="57"/>
    </row>
    <row r="55" spans="1:4">
      <c r="A55" s="57"/>
      <c r="B55" s="57"/>
      <c r="C55" s="57"/>
      <c r="D55" s="57"/>
    </row>
    <row r="56" spans="1:4">
      <c r="A56" s="57"/>
      <c r="B56" s="57"/>
      <c r="C56" s="57"/>
      <c r="D56" s="57"/>
    </row>
    <row r="57" spans="1:4">
      <c r="A57" s="57"/>
      <c r="B57" s="57"/>
      <c r="C57" s="57"/>
      <c r="D57" s="57"/>
    </row>
    <row r="58" spans="1:4">
      <c r="A58" s="57"/>
      <c r="B58" s="57"/>
      <c r="C58" s="57"/>
      <c r="D58" s="5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D29" sqref="D29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15.95" customHeight="1">
      <c r="A1" s="1"/>
      <c r="B1" s="95" t="s">
        <v>60</v>
      </c>
      <c r="C1" s="95"/>
      <c r="D1" s="95"/>
      <c r="E1" s="7"/>
      <c r="F1" s="7"/>
      <c r="G1" s="7"/>
      <c r="H1" s="7"/>
    </row>
    <row r="2" spans="1:8" ht="15.95" customHeight="1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>
      <c r="A3" s="1"/>
      <c r="B3" s="94" t="s">
        <v>6</v>
      </c>
      <c r="C3" s="94"/>
      <c r="D3" s="94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>
      <c r="A6" s="51">
        <v>1</v>
      </c>
      <c r="B6" s="51" t="s">
        <v>63</v>
      </c>
      <c r="C6" s="51">
        <v>803.25</v>
      </c>
      <c r="D6" s="52"/>
    </row>
    <row r="7" spans="1:8" s="1" customFormat="1" ht="30">
      <c r="A7" s="51">
        <v>2</v>
      </c>
      <c r="B7" s="51" t="s">
        <v>64</v>
      </c>
      <c r="C7" s="51">
        <v>824.01</v>
      </c>
      <c r="D7" s="51"/>
    </row>
    <row r="8" spans="1:8" s="4" customFormat="1">
      <c r="A8" s="51"/>
      <c r="B8" s="51" t="s">
        <v>65</v>
      </c>
      <c r="C8" s="51">
        <f>SUM(C6:C7)</f>
        <v>1627.26</v>
      </c>
      <c r="D8" s="52">
        <v>1627.26</v>
      </c>
    </row>
    <row r="9" spans="1:8" s="4" customFormat="1">
      <c r="A9" s="51"/>
      <c r="B9" s="52" t="s">
        <v>5</v>
      </c>
      <c r="C9" s="51"/>
      <c r="D9" s="52"/>
    </row>
    <row r="10" spans="1:8" s="1" customFormat="1">
      <c r="A10" s="51">
        <v>1</v>
      </c>
      <c r="B10" s="51" t="s">
        <v>69</v>
      </c>
      <c r="C10" s="51">
        <v>577.01</v>
      </c>
      <c r="D10" s="52"/>
    </row>
    <row r="11" spans="1:8" s="1" customFormat="1">
      <c r="A11" s="51">
        <v>2</v>
      </c>
      <c r="B11" s="51" t="s">
        <v>63</v>
      </c>
      <c r="C11" s="51">
        <v>803.25</v>
      </c>
      <c r="D11" s="51"/>
    </row>
    <row r="12" spans="1:8" s="4" customFormat="1">
      <c r="A12" s="51"/>
      <c r="B12" s="51" t="s">
        <v>65</v>
      </c>
      <c r="C12" s="51">
        <f>SUM(C10:C11)</f>
        <v>1380.26</v>
      </c>
      <c r="D12" s="52">
        <f>D8+C12</f>
        <v>3007.52</v>
      </c>
    </row>
    <row r="13" spans="1:8" s="4" customFormat="1">
      <c r="A13" s="51"/>
      <c r="B13" s="52" t="s">
        <v>9</v>
      </c>
      <c r="C13" s="51"/>
      <c r="D13" s="52"/>
    </row>
    <row r="14" spans="1:8" s="1" customFormat="1">
      <c r="A14" s="51">
        <v>1</v>
      </c>
      <c r="B14" s="51" t="s">
        <v>81</v>
      </c>
      <c r="C14" s="51">
        <v>9059.2900000000009</v>
      </c>
      <c r="D14" s="52">
        <f>D12+C14</f>
        <v>12066.810000000001</v>
      </c>
    </row>
    <row r="15" spans="1:8" s="1" customFormat="1">
      <c r="A15" s="51"/>
      <c r="B15" s="52" t="s">
        <v>12</v>
      </c>
      <c r="C15" s="51"/>
      <c r="D15" s="52"/>
    </row>
    <row r="16" spans="1:8" s="1" customFormat="1">
      <c r="A16" s="51">
        <v>1</v>
      </c>
      <c r="B16" s="51" t="s">
        <v>86</v>
      </c>
      <c r="C16" s="51">
        <v>845.78</v>
      </c>
      <c r="D16" s="51"/>
    </row>
    <row r="17" spans="1:4" s="1" customFormat="1">
      <c r="A17" s="51"/>
      <c r="B17" s="51" t="s">
        <v>87</v>
      </c>
      <c r="C17" s="51">
        <v>1600</v>
      </c>
      <c r="D17" s="51"/>
    </row>
    <row r="18" spans="1:4" s="4" customFormat="1">
      <c r="A18" s="51"/>
      <c r="B18" s="51" t="s">
        <v>88</v>
      </c>
      <c r="C18" s="51">
        <v>386</v>
      </c>
      <c r="D18" s="52"/>
    </row>
    <row r="19" spans="1:4" s="1" customFormat="1" ht="30">
      <c r="A19" s="51">
        <v>2</v>
      </c>
      <c r="B19" s="51" t="s">
        <v>89</v>
      </c>
      <c r="C19" s="51">
        <v>6159.94</v>
      </c>
      <c r="D19" s="51"/>
    </row>
    <row r="20" spans="1:4" s="1" customFormat="1">
      <c r="A20" s="51"/>
      <c r="B20" s="51" t="s">
        <v>65</v>
      </c>
      <c r="C20" s="51">
        <f>SUM(C16:C19)</f>
        <v>8991.7199999999993</v>
      </c>
      <c r="D20" s="52">
        <f>D14+C20</f>
        <v>21058.53</v>
      </c>
    </row>
    <row r="21" spans="1:4" s="1" customFormat="1">
      <c r="A21" s="51"/>
      <c r="B21" s="52" t="s">
        <v>13</v>
      </c>
      <c r="C21" s="51"/>
      <c r="D21" s="52"/>
    </row>
    <row r="22" spans="1:4" s="1" customFormat="1">
      <c r="A22" s="51">
        <v>1</v>
      </c>
      <c r="B22" s="51" t="s">
        <v>94</v>
      </c>
      <c r="C22" s="51">
        <v>141.84</v>
      </c>
      <c r="D22" s="52"/>
    </row>
    <row r="23" spans="1:4" s="1" customFormat="1" ht="15.75" customHeight="1">
      <c r="A23" s="51"/>
      <c r="B23" s="51" t="s">
        <v>95</v>
      </c>
      <c r="C23" s="51">
        <v>1600</v>
      </c>
      <c r="D23" s="51"/>
    </row>
    <row r="24" spans="1:4" s="1" customFormat="1">
      <c r="A24" s="51">
        <v>2</v>
      </c>
      <c r="B24" s="51" t="s">
        <v>96</v>
      </c>
      <c r="C24" s="51">
        <v>279.69</v>
      </c>
      <c r="D24" s="52"/>
    </row>
    <row r="25" spans="1:4" s="1" customFormat="1">
      <c r="A25" s="51"/>
      <c r="B25" s="51" t="s">
        <v>65</v>
      </c>
      <c r="C25" s="51">
        <f>SUM(C22:C24)</f>
        <v>2021.53</v>
      </c>
      <c r="D25" s="52">
        <f>D20+C25</f>
        <v>23080.059999999998</v>
      </c>
    </row>
    <row r="26" spans="1:4">
      <c r="A26" s="58"/>
      <c r="B26" s="61" t="s">
        <v>14</v>
      </c>
      <c r="C26" s="58"/>
      <c r="D26" s="58"/>
    </row>
    <row r="27" spans="1:4">
      <c r="A27" s="58">
        <v>1</v>
      </c>
      <c r="B27" s="51" t="s">
        <v>63</v>
      </c>
      <c r="C27" s="58">
        <v>835.38</v>
      </c>
      <c r="D27" s="60">
        <f>D25+C27</f>
        <v>23915.439999999999</v>
      </c>
    </row>
    <row r="28" spans="1:4">
      <c r="A28" s="58"/>
      <c r="B28" s="61" t="s">
        <v>15</v>
      </c>
      <c r="C28" s="58"/>
      <c r="D28" s="58"/>
    </row>
    <row r="29" spans="1:4" ht="30">
      <c r="A29" s="58">
        <v>1</v>
      </c>
      <c r="B29" s="59" t="s">
        <v>98</v>
      </c>
      <c r="C29" s="58">
        <v>556.91999999999996</v>
      </c>
      <c r="D29" s="60">
        <f>D27+C29</f>
        <v>24472.359999999997</v>
      </c>
    </row>
    <row r="30" spans="1:4">
      <c r="A30" s="58"/>
      <c r="B30" s="59"/>
      <c r="C30" s="58"/>
      <c r="D30" s="60"/>
    </row>
    <row r="31" spans="1:4">
      <c r="A31" s="58"/>
      <c r="B31" s="59"/>
      <c r="C31" s="58"/>
      <c r="D31" s="58"/>
    </row>
    <row r="32" spans="1:4">
      <c r="A32" s="58"/>
      <c r="B32" s="59"/>
      <c r="C32" s="58"/>
      <c r="D32" s="58"/>
    </row>
    <row r="33" spans="1:4">
      <c r="A33" s="58"/>
      <c r="B33" s="61"/>
      <c r="C33" s="60"/>
      <c r="D33" s="60"/>
    </row>
    <row r="34" spans="1:4">
      <c r="A34" s="57"/>
      <c r="B34" s="57"/>
      <c r="C34" s="57"/>
      <c r="D34" s="57"/>
    </row>
    <row r="35" spans="1:4">
      <c r="A35" s="57"/>
      <c r="B35" s="57"/>
      <c r="C35" s="57"/>
      <c r="D35" s="57"/>
    </row>
    <row r="36" spans="1:4">
      <c r="A36" s="57"/>
      <c r="B36" s="57"/>
      <c r="C36" s="57"/>
      <c r="D36" s="57"/>
    </row>
    <row r="37" spans="1:4">
      <c r="A37" s="57"/>
      <c r="B37" s="57"/>
      <c r="C37" s="57"/>
      <c r="D37" s="57"/>
    </row>
    <row r="38" spans="1:4">
      <c r="A38" s="57"/>
      <c r="B38" s="57"/>
      <c r="C38" s="57"/>
      <c r="D38" s="57"/>
    </row>
    <row r="39" spans="1:4">
      <c r="A39" s="57"/>
      <c r="B39" s="57"/>
      <c r="C39" s="57"/>
      <c r="D39" s="5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3"/>
  <sheetViews>
    <sheetView topLeftCell="A17" workbookViewId="0">
      <selection activeCell="A38" sqref="A38:D38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95" t="s">
        <v>60</v>
      </c>
      <c r="C1" s="95"/>
      <c r="D1" s="95"/>
    </row>
    <row r="2" spans="1:4" ht="15.75">
      <c r="A2" s="1"/>
      <c r="B2" s="2" t="s">
        <v>30</v>
      </c>
      <c r="C2" s="1"/>
      <c r="D2" s="1"/>
    </row>
    <row r="3" spans="1:4">
      <c r="A3" s="1"/>
      <c r="B3" s="94" t="s">
        <v>47</v>
      </c>
      <c r="C3" s="94"/>
      <c r="D3" s="94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8"/>
      <c r="B5" s="3" t="s">
        <v>2</v>
      </c>
      <c r="C5" s="8"/>
      <c r="D5" s="8"/>
    </row>
    <row r="6" spans="1:4">
      <c r="A6" s="51">
        <v>1</v>
      </c>
      <c r="B6" s="51" t="s">
        <v>68</v>
      </c>
      <c r="C6" s="51">
        <v>1606.5</v>
      </c>
      <c r="D6" s="52">
        <v>1606.5</v>
      </c>
    </row>
    <row r="7" spans="1:4">
      <c r="A7" s="51"/>
      <c r="B7" s="52" t="s">
        <v>5</v>
      </c>
      <c r="C7" s="51"/>
      <c r="D7" s="52"/>
    </row>
    <row r="8" spans="1:4">
      <c r="A8" s="51">
        <v>1</v>
      </c>
      <c r="B8" s="51" t="s">
        <v>70</v>
      </c>
      <c r="C8" s="51">
        <v>267.75</v>
      </c>
      <c r="D8" s="52"/>
    </row>
    <row r="9" spans="1:4" ht="30">
      <c r="A9" s="51">
        <v>2</v>
      </c>
      <c r="B9" s="51" t="s">
        <v>71</v>
      </c>
      <c r="C9" s="51">
        <v>133.88</v>
      </c>
      <c r="D9" s="52"/>
    </row>
    <row r="10" spans="1:4">
      <c r="A10" s="51"/>
      <c r="B10" s="52" t="s">
        <v>65</v>
      </c>
      <c r="C10" s="51">
        <f>SUM(C8:C9)</f>
        <v>401.63</v>
      </c>
      <c r="D10" s="52">
        <f>D6+C10</f>
        <v>2008.13</v>
      </c>
    </row>
    <row r="11" spans="1:4">
      <c r="A11" s="51"/>
      <c r="B11" s="52" t="s">
        <v>3</v>
      </c>
      <c r="C11" s="51"/>
      <c r="D11" s="52"/>
    </row>
    <row r="12" spans="1:4" ht="30">
      <c r="A12" s="51">
        <v>1</v>
      </c>
      <c r="B12" s="51" t="s">
        <v>71</v>
      </c>
      <c r="C12" s="51">
        <v>133.88</v>
      </c>
      <c r="D12" s="52">
        <f>D10+C12</f>
        <v>2142.0100000000002</v>
      </c>
    </row>
    <row r="13" spans="1:4">
      <c r="A13" s="51"/>
      <c r="B13" s="52" t="s">
        <v>7</v>
      </c>
      <c r="C13" s="52"/>
      <c r="D13" s="52"/>
    </row>
    <row r="14" spans="1:4" ht="30">
      <c r="A14" s="51">
        <v>1</v>
      </c>
      <c r="B14" s="51" t="s">
        <v>71</v>
      </c>
      <c r="C14" s="51">
        <v>133.88</v>
      </c>
      <c r="D14" s="52">
        <f>D12+C14</f>
        <v>2275.8900000000003</v>
      </c>
    </row>
    <row r="15" spans="1:4">
      <c r="A15" s="51"/>
      <c r="B15" s="52" t="s">
        <v>8</v>
      </c>
      <c r="C15" s="51"/>
      <c r="D15" s="52"/>
    </row>
    <row r="16" spans="1:4">
      <c r="A16" s="51">
        <v>1</v>
      </c>
      <c r="B16" s="51" t="s">
        <v>77</v>
      </c>
      <c r="C16" s="51">
        <v>525.39</v>
      </c>
      <c r="D16" s="52"/>
    </row>
    <row r="17" spans="1:4" ht="30">
      <c r="A17" s="51">
        <v>2</v>
      </c>
      <c r="B17" s="51" t="s">
        <v>71</v>
      </c>
      <c r="C17" s="51">
        <v>133.88</v>
      </c>
      <c r="D17" s="52"/>
    </row>
    <row r="18" spans="1:4">
      <c r="A18" s="51"/>
      <c r="B18" s="52" t="s">
        <v>65</v>
      </c>
      <c r="C18" s="51">
        <f>SUM(C16:C17)</f>
        <v>659.27</v>
      </c>
      <c r="D18" s="52">
        <f>D14+C18</f>
        <v>2935.1600000000003</v>
      </c>
    </row>
    <row r="19" spans="1:4">
      <c r="A19" s="51"/>
      <c r="B19" s="52" t="s">
        <v>9</v>
      </c>
      <c r="C19" s="51"/>
      <c r="D19" s="52"/>
    </row>
    <row r="20" spans="1:4" ht="30">
      <c r="A20" s="51">
        <v>1</v>
      </c>
      <c r="B20" s="51" t="s">
        <v>71</v>
      </c>
      <c r="C20" s="51">
        <v>133.88</v>
      </c>
      <c r="D20" s="52">
        <f>D18+C20</f>
        <v>3069.0400000000004</v>
      </c>
    </row>
    <row r="21" spans="1:4">
      <c r="A21" s="51"/>
      <c r="B21" s="52" t="s">
        <v>10</v>
      </c>
      <c r="C21" s="51"/>
      <c r="D21" s="52"/>
    </row>
    <row r="22" spans="1:4" ht="30">
      <c r="A22" s="51">
        <v>1</v>
      </c>
      <c r="B22" s="51" t="s">
        <v>71</v>
      </c>
      <c r="C22" s="51">
        <v>139.22999999999999</v>
      </c>
      <c r="D22" s="52">
        <f>D20+C22</f>
        <v>3208.2700000000004</v>
      </c>
    </row>
    <row r="23" spans="1:4">
      <c r="A23" s="52"/>
      <c r="B23" s="52" t="s">
        <v>11</v>
      </c>
      <c r="C23" s="51"/>
      <c r="D23" s="52"/>
    </row>
    <row r="24" spans="1:4">
      <c r="A24" s="51">
        <v>1</v>
      </c>
      <c r="B24" s="51" t="s">
        <v>83</v>
      </c>
      <c r="C24" s="51">
        <v>324.91000000000003</v>
      </c>
      <c r="D24" s="51"/>
    </row>
    <row r="25" spans="1:4">
      <c r="A25" s="51">
        <v>2</v>
      </c>
      <c r="B25" s="51" t="s">
        <v>84</v>
      </c>
      <c r="C25" s="51">
        <v>588.98</v>
      </c>
      <c r="D25" s="52"/>
    </row>
    <row r="26" spans="1:4" ht="30">
      <c r="A26" s="51">
        <v>3</v>
      </c>
      <c r="B26" s="51" t="s">
        <v>71</v>
      </c>
      <c r="C26" s="51">
        <v>139.22999999999999</v>
      </c>
      <c r="D26" s="52"/>
    </row>
    <row r="27" spans="1:4" ht="30">
      <c r="A27" s="58">
        <v>4</v>
      </c>
      <c r="B27" s="51" t="s">
        <v>85</v>
      </c>
      <c r="C27" s="58">
        <v>651.99</v>
      </c>
      <c r="D27" s="60"/>
    </row>
    <row r="28" spans="1:4">
      <c r="A28" s="58"/>
      <c r="B28" s="51" t="s">
        <v>65</v>
      </c>
      <c r="C28" s="51">
        <f>SUM(C24:C27)</f>
        <v>1705.1100000000001</v>
      </c>
      <c r="D28" s="60">
        <f>D22+C28</f>
        <v>4913.380000000001</v>
      </c>
    </row>
    <row r="29" spans="1:4">
      <c r="A29" s="58"/>
      <c r="B29" s="61" t="s">
        <v>12</v>
      </c>
      <c r="C29" s="58"/>
      <c r="D29" s="60"/>
    </row>
    <row r="30" spans="1:4">
      <c r="A30" s="58">
        <v>1</v>
      </c>
      <c r="B30" s="51" t="s">
        <v>92</v>
      </c>
      <c r="C30" s="58">
        <v>664.64</v>
      </c>
      <c r="D30" s="60"/>
    </row>
    <row r="31" spans="1:4" ht="30">
      <c r="A31" s="58">
        <v>2</v>
      </c>
      <c r="B31" s="51" t="s">
        <v>71</v>
      </c>
      <c r="C31" s="51">
        <v>139.22999999999999</v>
      </c>
      <c r="D31" s="60"/>
    </row>
    <row r="32" spans="1:4">
      <c r="A32" s="58"/>
      <c r="B32" s="59" t="s">
        <v>65</v>
      </c>
      <c r="C32" s="58">
        <f>SUM(C30:C31)</f>
        <v>803.87</v>
      </c>
      <c r="D32" s="60">
        <f>D28+C32</f>
        <v>5717.2500000000009</v>
      </c>
    </row>
    <row r="33" spans="1:4">
      <c r="A33" s="58"/>
      <c r="B33" s="61" t="s">
        <v>13</v>
      </c>
      <c r="C33" s="58"/>
      <c r="D33" s="60"/>
    </row>
    <row r="34" spans="1:4" ht="30">
      <c r="A34" s="58">
        <v>1</v>
      </c>
      <c r="B34" s="51" t="s">
        <v>71</v>
      </c>
      <c r="C34" s="51">
        <v>139.22999999999999</v>
      </c>
      <c r="D34" s="60">
        <f>D32+C34</f>
        <v>5856.4800000000005</v>
      </c>
    </row>
    <row r="35" spans="1:4">
      <c r="A35" s="58"/>
      <c r="B35" s="61" t="s">
        <v>14</v>
      </c>
      <c r="C35" s="58"/>
      <c r="D35" s="60"/>
    </row>
    <row r="36" spans="1:4" ht="30">
      <c r="A36" s="58">
        <v>1</v>
      </c>
      <c r="B36" s="51" t="s">
        <v>71</v>
      </c>
      <c r="C36" s="51">
        <v>139.22999999999999</v>
      </c>
      <c r="D36" s="60">
        <f>D34+C36</f>
        <v>5995.71</v>
      </c>
    </row>
    <row r="37" spans="1:4">
      <c r="A37" s="58"/>
      <c r="B37" s="61" t="s">
        <v>15</v>
      </c>
      <c r="C37" s="58"/>
      <c r="D37" s="58"/>
    </row>
    <row r="38" spans="1:4" ht="30">
      <c r="A38" s="58">
        <v>1</v>
      </c>
      <c r="B38" s="51" t="s">
        <v>71</v>
      </c>
      <c r="C38" s="51">
        <v>139.22999999999999</v>
      </c>
      <c r="D38" s="60">
        <f>D36+C38</f>
        <v>6134.94</v>
      </c>
    </row>
    <row r="39" spans="1:4">
      <c r="A39" s="58"/>
      <c r="B39" s="59"/>
      <c r="C39" s="58"/>
      <c r="D39" s="60"/>
    </row>
    <row r="40" spans="1:4">
      <c r="A40" s="58"/>
      <c r="B40" s="61"/>
      <c r="C40" s="60"/>
      <c r="D40" s="60"/>
    </row>
    <row r="41" spans="1:4">
      <c r="A41" s="57"/>
      <c r="B41" s="57"/>
      <c r="C41" s="57"/>
      <c r="D41" s="57"/>
    </row>
    <row r="42" spans="1:4">
      <c r="A42" s="57"/>
      <c r="B42" s="57"/>
      <c r="C42" s="57"/>
      <c r="D42" s="57"/>
    </row>
    <row r="43" spans="1:4">
      <c r="A43" s="57"/>
      <c r="B43" s="57"/>
      <c r="C43" s="57"/>
      <c r="D43" s="5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C37" sqref="C37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>
      <c r="A1" s="1"/>
      <c r="B1" s="97" t="s">
        <v>60</v>
      </c>
      <c r="C1" s="97"/>
      <c r="D1" s="97"/>
      <c r="E1" s="7"/>
      <c r="F1" s="7"/>
      <c r="G1" s="7"/>
      <c r="H1" s="7"/>
    </row>
    <row r="2" spans="1:8" ht="15.95" customHeight="1">
      <c r="A2" s="6"/>
      <c r="B2" s="96" t="s">
        <v>30</v>
      </c>
      <c r="C2" s="96"/>
      <c r="D2" s="96"/>
      <c r="E2" s="1"/>
      <c r="F2" s="1"/>
      <c r="G2" s="1"/>
      <c r="H2" s="1"/>
    </row>
    <row r="3" spans="1:8" ht="15.95" customHeight="1">
      <c r="A3" s="6"/>
      <c r="B3" s="97" t="s">
        <v>48</v>
      </c>
      <c r="C3" s="97"/>
      <c r="D3" s="97"/>
      <c r="E3" s="1"/>
      <c r="F3" s="1"/>
      <c r="G3" s="1"/>
      <c r="H3" s="1"/>
    </row>
    <row r="4" spans="1:8">
      <c r="A4" s="8"/>
      <c r="B4" s="43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>
      <c r="A5" s="64"/>
      <c r="B5" s="64" t="s">
        <v>9</v>
      </c>
      <c r="C5" s="64"/>
      <c r="D5" s="64"/>
      <c r="E5" s="1"/>
      <c r="F5" s="1"/>
      <c r="G5" s="1"/>
      <c r="H5" s="1"/>
    </row>
    <row r="6" spans="1:8" ht="15.75">
      <c r="A6" s="65">
        <v>1</v>
      </c>
      <c r="B6" s="65" t="s">
        <v>78</v>
      </c>
      <c r="C6" s="66">
        <v>8213.44</v>
      </c>
      <c r="D6" s="64"/>
    </row>
    <row r="7" spans="1:8" ht="15.75">
      <c r="A7" s="67">
        <v>2</v>
      </c>
      <c r="B7" s="67" t="s">
        <v>79</v>
      </c>
      <c r="C7" s="68">
        <v>68324.17</v>
      </c>
      <c r="D7" s="69"/>
    </row>
    <row r="8" spans="1:8" ht="15.75">
      <c r="A8" s="67">
        <v>3</v>
      </c>
      <c r="B8" s="67" t="s">
        <v>80</v>
      </c>
      <c r="C8" s="68">
        <v>53948</v>
      </c>
      <c r="D8" s="70"/>
    </row>
    <row r="9" spans="1:8" ht="15.75">
      <c r="A9" s="67"/>
      <c r="B9" s="64" t="s">
        <v>65</v>
      </c>
      <c r="C9" s="71">
        <f>SUM(C6:C8)</f>
        <v>130485.61</v>
      </c>
      <c r="D9" s="70">
        <v>130485.61</v>
      </c>
    </row>
    <row r="10" spans="1:8" ht="15.75">
      <c r="A10" s="72"/>
      <c r="B10" s="73"/>
      <c r="C10" s="67"/>
      <c r="D10" s="69"/>
    </row>
    <row r="11" spans="1:8" ht="15.75">
      <c r="A11" s="74"/>
      <c r="B11" s="75"/>
      <c r="C11" s="76"/>
      <c r="D11" s="77"/>
    </row>
    <row r="12" spans="1:8" ht="15.75">
      <c r="A12" s="67"/>
      <c r="B12" s="64"/>
      <c r="C12" s="67"/>
      <c r="D12" s="67"/>
    </row>
    <row r="13" spans="1:8" ht="15.75">
      <c r="A13" s="67"/>
      <c r="B13" s="67"/>
      <c r="C13" s="67"/>
      <c r="D13" s="69"/>
    </row>
    <row r="14" spans="1:8" ht="15.75">
      <c r="A14" s="67"/>
      <c r="B14" s="69"/>
      <c r="C14" s="67"/>
      <c r="D14" s="67"/>
    </row>
    <row r="15" spans="1:8" ht="15.75">
      <c r="A15" s="67"/>
      <c r="B15" s="67"/>
      <c r="C15" s="67"/>
      <c r="D15" s="69"/>
    </row>
    <row r="16" spans="1:8" ht="15.75">
      <c r="A16" s="67"/>
      <c r="B16" s="67"/>
      <c r="C16" s="67"/>
      <c r="D16" s="67"/>
    </row>
    <row r="17" spans="1:4" ht="15.75">
      <c r="A17" s="67"/>
      <c r="B17" s="78"/>
      <c r="C17" s="67"/>
      <c r="D17" s="69"/>
    </row>
    <row r="18" spans="1:4" ht="15.75">
      <c r="A18" s="67"/>
      <c r="B18" s="69"/>
      <c r="C18" s="67"/>
      <c r="D18" s="67"/>
    </row>
    <row r="19" spans="1:4" ht="15.75">
      <c r="A19" s="67"/>
      <c r="B19" s="67"/>
      <c r="C19" s="67"/>
      <c r="D19" s="69"/>
    </row>
    <row r="20" spans="1:4" ht="15.75">
      <c r="A20" s="67"/>
      <c r="B20" s="67"/>
      <c r="C20" s="67"/>
      <c r="D20" s="67"/>
    </row>
    <row r="21" spans="1:4" ht="15.75">
      <c r="A21" s="67"/>
      <c r="B21" s="79"/>
      <c r="C21" s="67"/>
      <c r="D21" s="69"/>
    </row>
    <row r="22" spans="1:4" ht="15.75">
      <c r="A22" s="67"/>
      <c r="B22" s="64"/>
      <c r="C22" s="67"/>
      <c r="D22" s="67"/>
    </row>
    <row r="23" spans="1:4" ht="15.75">
      <c r="A23" s="67"/>
      <c r="B23" s="67"/>
      <c r="C23" s="69"/>
      <c r="D23" s="69"/>
    </row>
    <row r="24" spans="1:4" ht="15.75">
      <c r="A24" s="67"/>
      <c r="B24" s="80"/>
      <c r="C24" s="67"/>
      <c r="D24" s="69"/>
    </row>
    <row r="25" spans="1:4" ht="15.75">
      <c r="A25" s="67"/>
      <c r="B25" s="79"/>
      <c r="C25" s="67"/>
      <c r="D25" s="67"/>
    </row>
    <row r="26" spans="1:4" ht="15.75">
      <c r="A26" s="67"/>
      <c r="B26" s="65"/>
      <c r="C26" s="67"/>
      <c r="D26" s="69"/>
    </row>
    <row r="27" spans="1:4" ht="15.75">
      <c r="A27" s="67"/>
      <c r="B27" s="80"/>
      <c r="C27" s="69"/>
      <c r="D27" s="69"/>
    </row>
    <row r="28" spans="1:4" ht="15.75">
      <c r="A28" s="67"/>
      <c r="B28" s="81"/>
      <c r="C28" s="67"/>
      <c r="D28" s="67"/>
    </row>
    <row r="29" spans="1:4" ht="15.75">
      <c r="A29" s="67"/>
      <c r="B29" s="80"/>
      <c r="C29" s="69"/>
      <c r="D29" s="69"/>
    </row>
    <row r="30" spans="1:4" ht="15.75">
      <c r="A30" s="67"/>
      <c r="B30" s="80"/>
      <c r="C30" s="67"/>
      <c r="D30" s="67"/>
    </row>
    <row r="31" spans="1:4" ht="15.75">
      <c r="A31" s="67"/>
      <c r="B31" s="81"/>
      <c r="C31" s="67"/>
      <c r="D31" s="67"/>
    </row>
    <row r="32" spans="1:4" ht="15.75">
      <c r="A32" s="67"/>
      <c r="B32" s="80"/>
      <c r="C32" s="69"/>
      <c r="D32" s="6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22" sqref="B22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97" t="s">
        <v>60</v>
      </c>
      <c r="C1" s="97"/>
      <c r="D1" s="97"/>
    </row>
    <row r="2" spans="1:4" ht="15.75">
      <c r="A2" s="6"/>
      <c r="B2" s="96" t="s">
        <v>30</v>
      </c>
      <c r="C2" s="96"/>
      <c r="D2" s="96"/>
    </row>
    <row r="3" spans="1:4" ht="15.75">
      <c r="A3" s="6"/>
      <c r="B3" s="97" t="s">
        <v>33</v>
      </c>
      <c r="C3" s="97"/>
      <c r="D3" s="97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38"/>
      <c r="C8" s="18"/>
      <c r="D8" s="19"/>
    </row>
    <row r="9" spans="1:4">
      <c r="A9" s="39"/>
      <c r="B9" s="40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2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8"/>
      <c r="C25" s="41"/>
      <c r="D25" s="14"/>
    </row>
    <row r="26" spans="1:4">
      <c r="A26" s="15"/>
      <c r="B26" s="25"/>
      <c r="C26" s="14"/>
      <c r="D26" s="14"/>
    </row>
    <row r="27" spans="1:4">
      <c r="A27" s="15"/>
      <c r="B27" s="26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9" sqref="D9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97" t="s">
        <v>61</v>
      </c>
      <c r="C1" s="97"/>
      <c r="D1" s="97"/>
      <c r="E1" s="7"/>
      <c r="F1" s="7"/>
      <c r="G1" s="7"/>
      <c r="H1" s="7"/>
    </row>
    <row r="2" spans="1:8" ht="15.75">
      <c r="A2" s="6"/>
      <c r="B2" s="96" t="s">
        <v>30</v>
      </c>
      <c r="C2" s="96"/>
      <c r="D2" s="96"/>
      <c r="E2" s="1"/>
      <c r="F2" s="1"/>
      <c r="G2" s="1"/>
      <c r="H2" s="1"/>
    </row>
    <row r="3" spans="1:8" ht="15.75">
      <c r="A3" s="6"/>
      <c r="B3" s="97" t="s">
        <v>49</v>
      </c>
      <c r="C3" s="97"/>
      <c r="D3" s="97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51"/>
      <c r="B5" s="52" t="s">
        <v>7</v>
      </c>
      <c r="C5" s="52"/>
      <c r="D5" s="51"/>
      <c r="E5" s="1"/>
      <c r="F5" s="1"/>
      <c r="G5" s="1"/>
      <c r="H5" s="1"/>
    </row>
    <row r="6" spans="1:8" s="1" customFormat="1">
      <c r="A6" s="51">
        <v>1</v>
      </c>
      <c r="B6" s="51" t="s">
        <v>74</v>
      </c>
      <c r="C6" s="51">
        <v>7745.18</v>
      </c>
      <c r="D6" s="52">
        <v>7745.18</v>
      </c>
    </row>
    <row r="7" spans="1:8" s="5" customFormat="1">
      <c r="A7" s="60"/>
      <c r="B7" s="60" t="s">
        <v>13</v>
      </c>
      <c r="C7" s="60"/>
      <c r="D7" s="60"/>
    </row>
    <row r="8" spans="1:8">
      <c r="A8" s="58">
        <v>1</v>
      </c>
      <c r="B8" s="51" t="s">
        <v>93</v>
      </c>
      <c r="C8" s="58">
        <v>2984.84</v>
      </c>
      <c r="D8" s="60">
        <f>D6+C8</f>
        <v>10730.02</v>
      </c>
    </row>
    <row r="9" spans="1:8">
      <c r="A9" s="58"/>
      <c r="B9" s="51"/>
      <c r="C9" s="58"/>
      <c r="D9" s="58"/>
    </row>
    <row r="10" spans="1:8" s="5" customFormat="1">
      <c r="A10" s="58"/>
      <c r="B10" s="51"/>
      <c r="C10" s="58"/>
      <c r="D10" s="60"/>
    </row>
    <row r="11" spans="1:8">
      <c r="A11" s="58"/>
      <c r="B11" s="51"/>
      <c r="C11" s="58"/>
      <c r="D11" s="60"/>
    </row>
    <row r="12" spans="1:8">
      <c r="A12" s="60"/>
      <c r="B12" s="52"/>
      <c r="C12" s="60"/>
      <c r="D12" s="60"/>
    </row>
    <row r="13" spans="1:8">
      <c r="A13" s="60"/>
      <c r="B13" s="52"/>
      <c r="C13" s="60"/>
      <c r="D13" s="60"/>
    </row>
    <row r="14" spans="1:8">
      <c r="A14" s="58"/>
      <c r="B14" s="51"/>
      <c r="C14" s="58"/>
      <c r="D14" s="58"/>
    </row>
    <row r="15" spans="1:8">
      <c r="A15" s="58"/>
      <c r="B15" s="52"/>
      <c r="C15" s="60"/>
      <c r="D15" s="60"/>
    </row>
    <row r="16" spans="1:8">
      <c r="A16" s="58"/>
      <c r="B16" s="52"/>
      <c r="C16" s="58"/>
      <c r="D16" s="58"/>
    </row>
    <row r="17" spans="1:4">
      <c r="A17" s="58"/>
      <c r="B17" s="51"/>
      <c r="C17" s="58"/>
      <c r="D17" s="58"/>
    </row>
    <row r="18" spans="1:4">
      <c r="A18" s="58"/>
      <c r="B18" s="52"/>
      <c r="C18" s="60"/>
      <c r="D18" s="60"/>
    </row>
    <row r="19" spans="1:4">
      <c r="A19" s="58"/>
      <c r="B19" s="52"/>
      <c r="C19" s="60"/>
      <c r="D19" s="60"/>
    </row>
    <row r="20" spans="1:4">
      <c r="A20" s="58"/>
      <c r="B20" s="51"/>
      <c r="C20" s="58"/>
      <c r="D20" s="58"/>
    </row>
    <row r="21" spans="1:4">
      <c r="A21" s="58"/>
      <c r="B21" s="51"/>
      <c r="C21" s="58"/>
      <c r="D21" s="58"/>
    </row>
    <row r="22" spans="1:4">
      <c r="A22" s="58"/>
      <c r="B22" s="52"/>
      <c r="C22" s="60"/>
      <c r="D22" s="60"/>
    </row>
    <row r="23" spans="1:4">
      <c r="A23" s="58"/>
      <c r="B23" s="61"/>
      <c r="C23" s="58"/>
      <c r="D23" s="58"/>
    </row>
    <row r="24" spans="1:4">
      <c r="A24" s="58"/>
      <c r="B24" s="59"/>
      <c r="C24" s="58"/>
      <c r="D24" s="58"/>
    </row>
    <row r="25" spans="1:4">
      <c r="A25" s="58"/>
      <c r="B25" s="61"/>
      <c r="C25" s="60"/>
      <c r="D25" s="60"/>
    </row>
    <row r="26" spans="1:4">
      <c r="A26" s="58"/>
      <c r="B26" s="61"/>
      <c r="C26" s="58"/>
      <c r="D26" s="58"/>
    </row>
    <row r="27" spans="1:4">
      <c r="A27" s="58"/>
      <c r="B27" s="59"/>
      <c r="C27" s="58"/>
      <c r="D27" s="58"/>
    </row>
    <row r="28" spans="1:4">
      <c r="A28" s="58"/>
      <c r="B28" s="61"/>
      <c r="C28" s="60"/>
      <c r="D28" s="60"/>
    </row>
    <row r="29" spans="1:4">
      <c r="A29" s="58"/>
      <c r="B29" s="61"/>
      <c r="C29" s="58"/>
      <c r="D29" s="58"/>
    </row>
    <row r="30" spans="1:4">
      <c r="A30" s="58"/>
      <c r="B30" s="59"/>
      <c r="C30" s="58"/>
      <c r="D30" s="60"/>
    </row>
    <row r="31" spans="1:4">
      <c r="A31" s="58"/>
      <c r="B31" s="61"/>
      <c r="C31" s="60"/>
      <c r="D31" s="60"/>
    </row>
    <row r="32" spans="1:4">
      <c r="A32" s="58"/>
      <c r="B32" s="59"/>
      <c r="C32" s="58"/>
      <c r="D32" s="58"/>
    </row>
    <row r="33" spans="1:4">
      <c r="A33" s="58"/>
      <c r="B33" s="61"/>
      <c r="C33" s="60"/>
      <c r="D33" s="60"/>
    </row>
    <row r="34" spans="1:4">
      <c r="A34" s="57"/>
      <c r="B34" s="57"/>
      <c r="C34" s="57"/>
      <c r="D34" s="57"/>
    </row>
    <row r="35" spans="1:4">
      <c r="A35" s="57"/>
      <c r="B35" s="57"/>
      <c r="C35" s="57"/>
      <c r="D35" s="57"/>
    </row>
    <row r="36" spans="1:4">
      <c r="A36" s="57"/>
      <c r="B36" s="57"/>
      <c r="C36" s="57"/>
      <c r="D36" s="57"/>
    </row>
    <row r="37" spans="1:4">
      <c r="A37" s="57"/>
      <c r="B37" s="57"/>
      <c r="C37" s="57"/>
      <c r="D37" s="5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S11" sqref="S10:S11"/>
    </sheetView>
  </sheetViews>
  <sheetFormatPr defaultRowHeight="15"/>
  <cols>
    <col min="1" max="1" width="28.5703125" style="1" customWidth="1"/>
    <col min="2" max="2" width="15" customWidth="1"/>
    <col min="3" max="3" width="16.140625" customWidth="1"/>
    <col min="4" max="4" width="15.42578125" customWidth="1"/>
    <col min="5" max="5" width="16.140625" customWidth="1"/>
    <col min="6" max="6" width="15.7109375" customWidth="1"/>
    <col min="7" max="7" width="15.140625" customWidth="1"/>
    <col min="8" max="8" width="15.28515625" customWidth="1"/>
    <col min="9" max="9" width="17.42578125" customWidth="1"/>
    <col min="10" max="10" width="15.140625" customWidth="1"/>
    <col min="11" max="11" width="16" customWidth="1"/>
    <col min="12" max="13" width="15.28515625" customWidth="1"/>
    <col min="14" max="14" width="19.28515625" customWidth="1"/>
  </cols>
  <sheetData>
    <row r="1" spans="1:14">
      <c r="A1" s="98" t="s">
        <v>62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21">
      <c r="A2" s="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8" t="s">
        <v>16</v>
      </c>
    </row>
    <row r="4" spans="1:14" ht="39.75" customHeight="1">
      <c r="A4" s="34" t="s">
        <v>28</v>
      </c>
      <c r="B4" s="29">
        <f>B5+B6+B7</f>
        <v>9504.2999999999993</v>
      </c>
      <c r="C4" s="29">
        <f t="shared" ref="C4:K4" si="0">C5+C6+C7</f>
        <v>9926.16</v>
      </c>
      <c r="D4" s="29">
        <f t="shared" si="0"/>
        <v>9962.9</v>
      </c>
      <c r="E4" s="29">
        <f t="shared" si="0"/>
        <v>9794.7000000000007</v>
      </c>
      <c r="F4" s="29">
        <f t="shared" si="0"/>
        <v>9630.73</v>
      </c>
      <c r="G4" s="29">
        <f t="shared" si="0"/>
        <v>9333.91</v>
      </c>
      <c r="H4" s="29">
        <f t="shared" si="0"/>
        <v>11695.8</v>
      </c>
      <c r="I4" s="29">
        <f t="shared" si="0"/>
        <v>11700.07</v>
      </c>
      <c r="J4" s="29">
        <f t="shared" si="0"/>
        <v>11540.599999999999</v>
      </c>
      <c r="K4" s="29">
        <f t="shared" si="0"/>
        <v>11523.26</v>
      </c>
      <c r="L4" s="29">
        <f>L5+L6+L7+L8</f>
        <v>12191.41</v>
      </c>
      <c r="M4" s="29">
        <f>M5+M6+M7+M8</f>
        <v>11788.9</v>
      </c>
      <c r="N4" s="29">
        <f t="shared" ref="N4:N24" si="1">SUM(B4:M4)</f>
        <v>128592.74</v>
      </c>
    </row>
    <row r="5" spans="1:14" ht="39" customHeight="1">
      <c r="A5" s="34" t="s">
        <v>17</v>
      </c>
      <c r="B5" s="30">
        <v>3747.74</v>
      </c>
      <c r="C5" s="30">
        <v>3747.74</v>
      </c>
      <c r="D5" s="30">
        <v>3747.74</v>
      </c>
      <c r="E5" s="30">
        <v>3747.74</v>
      </c>
      <c r="F5" s="30">
        <v>3747.74</v>
      </c>
      <c r="G5" s="30">
        <v>3747.74</v>
      </c>
      <c r="H5" s="30">
        <v>4666.99</v>
      </c>
      <c r="I5" s="30">
        <v>4666.99</v>
      </c>
      <c r="J5" s="30">
        <v>4666.99</v>
      </c>
      <c r="K5" s="30">
        <v>4666.99</v>
      </c>
      <c r="L5" s="30">
        <v>4666.99</v>
      </c>
      <c r="M5" s="30">
        <v>4666.99</v>
      </c>
      <c r="N5" s="30">
        <f t="shared" si="1"/>
        <v>50488.379999999983</v>
      </c>
    </row>
    <row r="6" spans="1:14" ht="60" customHeight="1">
      <c r="A6" s="34" t="s">
        <v>35</v>
      </c>
      <c r="B6" s="30">
        <v>488.52</v>
      </c>
      <c r="C6" s="30">
        <v>910.38</v>
      </c>
      <c r="D6" s="30">
        <v>947.12</v>
      </c>
      <c r="E6" s="30">
        <v>778.92</v>
      </c>
      <c r="F6" s="30">
        <v>614.95000000000005</v>
      </c>
      <c r="G6" s="30">
        <v>318.13</v>
      </c>
      <c r="H6" s="30">
        <v>841.51</v>
      </c>
      <c r="I6" s="30">
        <v>845.78</v>
      </c>
      <c r="J6" s="30">
        <v>686.31</v>
      </c>
      <c r="K6" s="30">
        <v>668.97</v>
      </c>
      <c r="L6" s="30">
        <v>467.07</v>
      </c>
      <c r="M6" s="30">
        <v>934.61</v>
      </c>
      <c r="N6" s="30">
        <f t="shared" si="1"/>
        <v>8502.27</v>
      </c>
    </row>
    <row r="7" spans="1:14" ht="44.25" customHeight="1">
      <c r="A7" s="34" t="s">
        <v>36</v>
      </c>
      <c r="B7" s="30">
        <v>5268.04</v>
      </c>
      <c r="C7" s="30">
        <v>5268.04</v>
      </c>
      <c r="D7" s="30">
        <v>5268.04</v>
      </c>
      <c r="E7" s="30">
        <v>5268.04</v>
      </c>
      <c r="F7" s="30">
        <v>5268.04</v>
      </c>
      <c r="G7" s="30">
        <v>5268.04</v>
      </c>
      <c r="H7" s="30">
        <v>6187.3</v>
      </c>
      <c r="I7" s="30">
        <v>6187.3</v>
      </c>
      <c r="J7" s="30">
        <v>6187.3</v>
      </c>
      <c r="K7" s="30">
        <v>6187.3</v>
      </c>
      <c r="L7" s="30">
        <v>6187.3</v>
      </c>
      <c r="M7" s="30">
        <v>6187.3</v>
      </c>
      <c r="N7" s="30">
        <f>SUM(B7:M7)</f>
        <v>68732.040000000008</v>
      </c>
    </row>
    <row r="8" spans="1:14" ht="44.25" customHeight="1">
      <c r="A8" s="34" t="s">
        <v>52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>
        <v>870.05</v>
      </c>
      <c r="M8" s="30"/>
      <c r="N8" s="30">
        <f>SUM(B8:M8)</f>
        <v>870.05</v>
      </c>
    </row>
    <row r="9" spans="1:14" ht="36" customHeight="1">
      <c r="A9" s="35" t="s">
        <v>18</v>
      </c>
      <c r="B9" s="29">
        <f>B10+B11+B12+B13</f>
        <v>5605.82</v>
      </c>
      <c r="C9" s="29">
        <f t="shared" ref="C9:M9" si="2">C10+C11+C12+C13</f>
        <v>2539.7800000000002</v>
      </c>
      <c r="D9" s="29">
        <f t="shared" si="2"/>
        <v>2644.27</v>
      </c>
      <c r="E9" s="29">
        <f t="shared" si="2"/>
        <v>2297.63</v>
      </c>
      <c r="F9" s="29">
        <f t="shared" si="2"/>
        <v>3729.41</v>
      </c>
      <c r="G9" s="29">
        <f t="shared" si="2"/>
        <v>9951.06</v>
      </c>
      <c r="H9" s="29">
        <f t="shared" si="2"/>
        <v>897.12</v>
      </c>
      <c r="I9" s="29">
        <f t="shared" si="2"/>
        <v>3326.21</v>
      </c>
      <c r="J9" s="29">
        <f t="shared" si="2"/>
        <v>13978.5</v>
      </c>
      <c r="K9" s="29">
        <f t="shared" si="2"/>
        <v>6836.0599999999995</v>
      </c>
      <c r="L9" s="29">
        <f t="shared" si="2"/>
        <v>2164.11</v>
      </c>
      <c r="M9" s="29">
        <f t="shared" si="2"/>
        <v>1454.04</v>
      </c>
      <c r="N9" s="29">
        <f t="shared" si="1"/>
        <v>55424.01</v>
      </c>
    </row>
    <row r="10" spans="1:14" ht="40.5" customHeight="1">
      <c r="A10" s="34" t="s">
        <v>19</v>
      </c>
      <c r="B10" s="30">
        <v>1349.81</v>
      </c>
      <c r="C10" s="30">
        <v>757.89</v>
      </c>
      <c r="D10" s="30">
        <v>1828.89</v>
      </c>
      <c r="E10" s="30">
        <v>1025.6400000000001</v>
      </c>
      <c r="F10" s="30">
        <v>1025.6400000000001</v>
      </c>
      <c r="G10" s="30">
        <v>757.89</v>
      </c>
      <c r="H10" s="30">
        <v>757.89</v>
      </c>
      <c r="I10" s="30">
        <v>757.89</v>
      </c>
      <c r="J10" s="30">
        <v>1593.27</v>
      </c>
      <c r="K10" s="30">
        <v>2085.66</v>
      </c>
      <c r="L10" s="30">
        <v>757.89</v>
      </c>
      <c r="M10" s="30">
        <v>757.89</v>
      </c>
      <c r="N10" s="29">
        <f t="shared" si="1"/>
        <v>13456.25</v>
      </c>
    </row>
    <row r="11" spans="1:14" ht="45.75" customHeight="1">
      <c r="A11" s="34" t="s">
        <v>20</v>
      </c>
      <c r="B11" s="31">
        <v>1627.26</v>
      </c>
      <c r="C11" s="30">
        <v>1380.26</v>
      </c>
      <c r="D11" s="30"/>
      <c r="E11" s="30"/>
      <c r="F11" s="30"/>
      <c r="G11" s="30">
        <v>9059.2900000000009</v>
      </c>
      <c r="H11" s="30"/>
      <c r="I11" s="30"/>
      <c r="J11" s="30">
        <v>8991.7199999999993</v>
      </c>
      <c r="K11" s="30">
        <v>2021.53</v>
      </c>
      <c r="L11" s="30">
        <v>835.38</v>
      </c>
      <c r="M11" s="30">
        <v>556.91999999999996</v>
      </c>
      <c r="N11" s="29">
        <f t="shared" si="1"/>
        <v>24472.359999999997</v>
      </c>
    </row>
    <row r="12" spans="1:14" ht="45.75" customHeight="1">
      <c r="A12" s="44" t="s">
        <v>31</v>
      </c>
      <c r="B12" s="31">
        <v>1606.5</v>
      </c>
      <c r="C12" s="30">
        <v>401.63</v>
      </c>
      <c r="D12" s="30">
        <v>133.88</v>
      </c>
      <c r="E12" s="30">
        <v>133.88</v>
      </c>
      <c r="F12" s="30">
        <v>659.27</v>
      </c>
      <c r="G12" s="30">
        <v>133.88</v>
      </c>
      <c r="H12" s="30">
        <v>139.22999999999999</v>
      </c>
      <c r="I12" s="30">
        <v>1705.11</v>
      </c>
      <c r="J12" s="30">
        <v>803.87</v>
      </c>
      <c r="K12" s="30">
        <v>139.22999999999999</v>
      </c>
      <c r="L12" s="30">
        <v>139.22999999999999</v>
      </c>
      <c r="M12" s="30">
        <v>139.22999999999999</v>
      </c>
      <c r="N12" s="29">
        <f t="shared" si="1"/>
        <v>6134.9399999999987</v>
      </c>
    </row>
    <row r="13" spans="1:14" ht="21.75" customHeight="1">
      <c r="A13" s="34" t="s">
        <v>21</v>
      </c>
      <c r="B13" s="30">
        <v>1022.25</v>
      </c>
      <c r="C13" s="30"/>
      <c r="D13" s="30">
        <v>681.5</v>
      </c>
      <c r="E13" s="30">
        <v>1138.1099999999999</v>
      </c>
      <c r="F13" s="30">
        <v>2044.5</v>
      </c>
      <c r="G13" s="30"/>
      <c r="H13" s="30"/>
      <c r="I13" s="30">
        <v>863.21</v>
      </c>
      <c r="J13" s="30">
        <v>2589.64</v>
      </c>
      <c r="K13" s="30">
        <v>2589.64</v>
      </c>
      <c r="L13" s="30">
        <v>431.61</v>
      </c>
      <c r="M13" s="30"/>
      <c r="N13" s="30">
        <f t="shared" si="1"/>
        <v>11360.46</v>
      </c>
    </row>
    <row r="14" spans="1:14" ht="23.25" customHeight="1">
      <c r="A14" s="35" t="s">
        <v>22</v>
      </c>
      <c r="B14" s="29">
        <f>B15+B16+B17</f>
        <v>0</v>
      </c>
      <c r="C14" s="29">
        <f t="shared" ref="C14:M14" si="3">C15+C16+C17</f>
        <v>0</v>
      </c>
      <c r="D14" s="29">
        <f t="shared" si="3"/>
        <v>0</v>
      </c>
      <c r="E14" s="29">
        <f t="shared" si="3"/>
        <v>7745.18</v>
      </c>
      <c r="F14" s="29">
        <f t="shared" si="3"/>
        <v>0</v>
      </c>
      <c r="G14" s="29">
        <f t="shared" si="3"/>
        <v>130485.61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2984.84</v>
      </c>
      <c r="L14" s="29">
        <f t="shared" si="3"/>
        <v>0</v>
      </c>
      <c r="M14" s="29">
        <f t="shared" si="3"/>
        <v>0</v>
      </c>
      <c r="N14" s="29">
        <f t="shared" si="1"/>
        <v>141215.63</v>
      </c>
    </row>
    <row r="15" spans="1:14" ht="42" customHeight="1">
      <c r="A15" s="34" t="s">
        <v>23</v>
      </c>
      <c r="B15" s="30"/>
      <c r="C15" s="30"/>
      <c r="D15" s="30"/>
      <c r="E15" s="30">
        <v>7745.18</v>
      </c>
      <c r="F15" s="30"/>
      <c r="G15" s="30"/>
      <c r="H15" s="30"/>
      <c r="I15" s="30"/>
      <c r="J15" s="30"/>
      <c r="K15" s="30">
        <v>2984.84</v>
      </c>
      <c r="L15" s="30"/>
      <c r="M15" s="30"/>
      <c r="N15" s="30">
        <f t="shared" si="1"/>
        <v>10730.02</v>
      </c>
    </row>
    <row r="16" spans="1:14" ht="40.5" customHeight="1">
      <c r="A16" s="34" t="s">
        <v>24</v>
      </c>
      <c r="B16" s="30"/>
      <c r="C16" s="30"/>
      <c r="D16" s="30"/>
      <c r="E16" s="30"/>
      <c r="F16" s="30"/>
      <c r="G16" s="30">
        <v>130485.61</v>
      </c>
      <c r="H16" s="30"/>
      <c r="I16" s="30"/>
      <c r="J16" s="30"/>
      <c r="K16" s="30"/>
      <c r="L16" s="30"/>
      <c r="M16" s="30"/>
      <c r="N16" s="30">
        <f t="shared" si="1"/>
        <v>130485.61</v>
      </c>
    </row>
    <row r="17" spans="1:14" ht="40.5" customHeight="1">
      <c r="A17" s="44" t="s">
        <v>32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>
      <c r="A18" s="49" t="s">
        <v>51</v>
      </c>
      <c r="B18" s="30"/>
      <c r="C18" s="30"/>
      <c r="D18" s="30"/>
      <c r="E18" s="30"/>
      <c r="F18" s="30"/>
      <c r="G18" s="30"/>
      <c r="H18" s="30">
        <v>3074.87</v>
      </c>
      <c r="I18" s="30"/>
      <c r="J18" s="30"/>
      <c r="K18" s="30"/>
      <c r="L18" s="30"/>
      <c r="M18" s="30">
        <v>2000</v>
      </c>
      <c r="N18" s="30">
        <f t="shared" si="1"/>
        <v>5074.87</v>
      </c>
    </row>
    <row r="19" spans="1:14" ht="40.5" customHeight="1">
      <c r="A19" s="35" t="s">
        <v>54</v>
      </c>
      <c r="B19" s="29">
        <f>B20+B21+B22</f>
        <v>-1437.5700000000002</v>
      </c>
      <c r="C19" s="29">
        <f t="shared" ref="C19:M19" si="4">C20+C21+C22</f>
        <v>1103.69</v>
      </c>
      <c r="D19" s="29">
        <f t="shared" si="4"/>
        <v>1128.95</v>
      </c>
      <c r="E19" s="29">
        <f t="shared" si="4"/>
        <v>-1030.75</v>
      </c>
      <c r="F19" s="29">
        <f t="shared" si="4"/>
        <v>-9156.4800000000014</v>
      </c>
      <c r="G19" s="29">
        <f t="shared" si="4"/>
        <v>-13173.779999999999</v>
      </c>
      <c r="H19" s="29">
        <f t="shared" si="4"/>
        <v>-10607.119999999999</v>
      </c>
      <c r="I19" s="29">
        <f t="shared" si="4"/>
        <v>3516.62</v>
      </c>
      <c r="J19" s="29">
        <f t="shared" si="4"/>
        <v>2311.58</v>
      </c>
      <c r="K19" s="29">
        <f t="shared" si="4"/>
        <v>-8590.0400000000009</v>
      </c>
      <c r="L19" s="29">
        <f t="shared" si="4"/>
        <v>-390.92000000000007</v>
      </c>
      <c r="M19" s="29">
        <f t="shared" si="4"/>
        <v>-4442.57</v>
      </c>
      <c r="N19" s="29">
        <f t="shared" ref="N19:N23" si="5">SUM(B19:M19)</f>
        <v>-40768.39</v>
      </c>
    </row>
    <row r="20" spans="1:14" ht="40.5" customHeight="1">
      <c r="A20" s="34" t="s">
        <v>55</v>
      </c>
      <c r="B20" s="30">
        <v>-177.87</v>
      </c>
      <c r="C20" s="30">
        <v>-1731.35</v>
      </c>
      <c r="D20" s="30">
        <v>-693</v>
      </c>
      <c r="E20" s="30">
        <v>-221.76</v>
      </c>
      <c r="F20" s="30">
        <v>124.74</v>
      </c>
      <c r="G20" s="30">
        <v>-362.67</v>
      </c>
      <c r="H20" s="30">
        <v>-890.42</v>
      </c>
      <c r="I20" s="30">
        <v>-2.38</v>
      </c>
      <c r="J20" s="30">
        <v>2.38</v>
      </c>
      <c r="K20" s="30">
        <v>-246.74</v>
      </c>
      <c r="L20" s="30">
        <v>419.58</v>
      </c>
      <c r="M20" s="30">
        <v>-94.17</v>
      </c>
      <c r="N20" s="30">
        <f t="shared" si="5"/>
        <v>-3873.66</v>
      </c>
    </row>
    <row r="21" spans="1:14" ht="40.5" customHeight="1">
      <c r="A21" s="34" t="s">
        <v>56</v>
      </c>
      <c r="B21" s="30">
        <v>0</v>
      </c>
      <c r="C21" s="30">
        <v>218.4</v>
      </c>
      <c r="D21" s="30">
        <v>-200.2</v>
      </c>
      <c r="E21" s="30">
        <v>-391.3</v>
      </c>
      <c r="F21" s="30">
        <v>-10801.7</v>
      </c>
      <c r="G21" s="30">
        <v>-12366.9</v>
      </c>
      <c r="H21" s="30">
        <v>-10514.8</v>
      </c>
      <c r="I21" s="30">
        <v>0</v>
      </c>
      <c r="J21" s="30"/>
      <c r="K21" s="30">
        <v>-4753</v>
      </c>
      <c r="L21" s="30">
        <v>-3453.2</v>
      </c>
      <c r="M21" s="30">
        <v>-3016.7</v>
      </c>
      <c r="N21" s="30">
        <f t="shared" si="5"/>
        <v>-45279.399999999994</v>
      </c>
    </row>
    <row r="22" spans="1:14" ht="40.5" customHeight="1">
      <c r="A22" s="44" t="s">
        <v>57</v>
      </c>
      <c r="B22" s="30">
        <v>-1259.7</v>
      </c>
      <c r="C22" s="30">
        <v>2616.64</v>
      </c>
      <c r="D22" s="30">
        <v>2022.15</v>
      </c>
      <c r="E22" s="30">
        <v>-417.69</v>
      </c>
      <c r="F22" s="30">
        <v>1520.48</v>
      </c>
      <c r="G22" s="50">
        <v>-444.21</v>
      </c>
      <c r="H22" s="30">
        <v>798.1</v>
      </c>
      <c r="I22" s="30">
        <v>3519</v>
      </c>
      <c r="J22" s="30">
        <v>2309.1999999999998</v>
      </c>
      <c r="K22" s="30">
        <v>-3590.3</v>
      </c>
      <c r="L22" s="30">
        <v>2642.7</v>
      </c>
      <c r="M22" s="30">
        <v>-1331.7</v>
      </c>
      <c r="N22" s="30">
        <f t="shared" si="5"/>
        <v>8384.67</v>
      </c>
    </row>
    <row r="23" spans="1:14" ht="40.5" customHeight="1">
      <c r="A23" s="49" t="s">
        <v>58</v>
      </c>
      <c r="B23" s="29">
        <v>1996.58</v>
      </c>
      <c r="C23" s="29">
        <v>1996.58</v>
      </c>
      <c r="D23" s="29">
        <v>1996.58</v>
      </c>
      <c r="E23" s="29">
        <v>1996.58</v>
      </c>
      <c r="F23" s="29">
        <v>1996.58</v>
      </c>
      <c r="G23" s="29">
        <v>1996.58</v>
      </c>
      <c r="H23" s="29">
        <v>2091.9</v>
      </c>
      <c r="I23" s="29">
        <v>2091.9</v>
      </c>
      <c r="J23" s="29">
        <v>541.47</v>
      </c>
      <c r="K23" s="29">
        <v>2091.9</v>
      </c>
      <c r="L23" s="29">
        <v>2091.9</v>
      </c>
      <c r="M23" s="29">
        <v>2091.9</v>
      </c>
      <c r="N23" s="29">
        <f t="shared" si="5"/>
        <v>22980.450000000004</v>
      </c>
    </row>
    <row r="24" spans="1:14" ht="39.75" customHeight="1">
      <c r="A24" s="35" t="s">
        <v>59</v>
      </c>
      <c r="B24" s="29">
        <v>6806.03</v>
      </c>
      <c r="C24" s="29">
        <v>6806.03</v>
      </c>
      <c r="D24" s="29">
        <v>6806.03</v>
      </c>
      <c r="E24" s="29">
        <v>6806.03</v>
      </c>
      <c r="F24" s="29">
        <v>6806.03</v>
      </c>
      <c r="G24" s="29">
        <v>6806.03</v>
      </c>
      <c r="H24" s="29">
        <v>6806.03</v>
      </c>
      <c r="I24" s="29">
        <v>6806.03</v>
      </c>
      <c r="J24" s="29">
        <v>6806.03</v>
      </c>
      <c r="K24" s="29">
        <v>6806.03</v>
      </c>
      <c r="L24" s="29">
        <v>6806.03</v>
      </c>
      <c r="M24" s="29">
        <v>6806.03</v>
      </c>
      <c r="N24" s="29">
        <f t="shared" si="1"/>
        <v>81672.36</v>
      </c>
    </row>
    <row r="25" spans="1:14" ht="22.5" customHeight="1">
      <c r="A25" s="35" t="s">
        <v>25</v>
      </c>
      <c r="B25" s="29">
        <f t="shared" ref="B25:M25" si="6">B4+B9+B14+B24+B18+B19+B23</f>
        <v>22475.159999999996</v>
      </c>
      <c r="C25" s="29">
        <f t="shared" si="6"/>
        <v>22372.239999999998</v>
      </c>
      <c r="D25" s="29">
        <f t="shared" si="6"/>
        <v>22538.730000000003</v>
      </c>
      <c r="E25" s="29">
        <f t="shared" si="6"/>
        <v>27609.370000000003</v>
      </c>
      <c r="F25" s="29">
        <f t="shared" si="6"/>
        <v>13006.269999999997</v>
      </c>
      <c r="G25" s="63">
        <f t="shared" si="6"/>
        <v>145399.41</v>
      </c>
      <c r="H25" s="29">
        <f t="shared" si="6"/>
        <v>13958.6</v>
      </c>
      <c r="I25" s="29">
        <f t="shared" si="6"/>
        <v>27440.829999999998</v>
      </c>
      <c r="J25" s="29">
        <f t="shared" si="6"/>
        <v>35178.18</v>
      </c>
      <c r="K25" s="29">
        <f t="shared" si="6"/>
        <v>21652.05</v>
      </c>
      <c r="L25" s="29">
        <f t="shared" si="6"/>
        <v>22862.53</v>
      </c>
      <c r="M25" s="29">
        <f t="shared" si="6"/>
        <v>19698.3</v>
      </c>
      <c r="N25" s="29">
        <f>N4+N9+N14+N24+N18+N19+N23</f>
        <v>394191.67</v>
      </c>
    </row>
    <row r="26" spans="1:14" ht="15.75">
      <c r="A26" s="99" t="s">
        <v>100</v>
      </c>
      <c r="B26" s="99"/>
      <c r="C26" s="99"/>
      <c r="D26" s="36"/>
      <c r="E26" s="36"/>
      <c r="F26" s="36"/>
      <c r="G26" s="36"/>
      <c r="H26" s="36"/>
      <c r="I26" s="36"/>
      <c r="J26" s="36"/>
      <c r="K26" s="36"/>
      <c r="L26" s="100" t="s">
        <v>29</v>
      </c>
      <c r="M26" s="100"/>
      <c r="N26" s="100"/>
    </row>
    <row r="27" spans="1:14" ht="15.7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5.75">
      <c r="A28" s="99" t="s">
        <v>27</v>
      </c>
      <c r="B28" s="99"/>
      <c r="C28" s="99"/>
      <c r="D28" s="36"/>
      <c r="E28" s="36"/>
      <c r="F28" s="36"/>
      <c r="G28" s="36"/>
      <c r="H28" s="36"/>
      <c r="I28" s="36"/>
      <c r="J28" s="36"/>
      <c r="K28" s="36"/>
      <c r="L28" s="100" t="s">
        <v>34</v>
      </c>
      <c r="M28" s="100"/>
      <c r="N28" s="100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18" sqref="E18"/>
    </sheetView>
  </sheetViews>
  <sheetFormatPr defaultRowHeight="15"/>
  <cols>
    <col min="1" max="1" width="4.28515625" customWidth="1"/>
    <col min="2" max="2" width="6.42578125" customWidth="1"/>
    <col min="3" max="3" width="45.7109375" customWidth="1"/>
    <col min="4" max="4" width="14" customWidth="1"/>
    <col min="5" max="5" width="14.28515625" customWidth="1"/>
  </cols>
  <sheetData>
    <row r="1" spans="1:5">
      <c r="B1" s="5" t="s">
        <v>53</v>
      </c>
      <c r="C1" s="5"/>
      <c r="D1" s="5"/>
    </row>
    <row r="2" spans="1:5">
      <c r="B2" s="5"/>
      <c r="C2" s="5" t="s">
        <v>46</v>
      </c>
      <c r="D2" s="5"/>
    </row>
    <row r="3" spans="1:5">
      <c r="B3" s="5" t="s">
        <v>37</v>
      </c>
      <c r="C3" s="5"/>
      <c r="D3" s="5"/>
    </row>
    <row r="4" spans="1:5">
      <c r="A4" s="46" t="s">
        <v>38</v>
      </c>
      <c r="B4" s="46" t="s">
        <v>38</v>
      </c>
      <c r="C4" s="46"/>
      <c r="D4" s="46" t="s">
        <v>39</v>
      </c>
      <c r="E4" s="46" t="s">
        <v>40</v>
      </c>
    </row>
    <row r="5" spans="1:5">
      <c r="A5" s="47" t="s">
        <v>41</v>
      </c>
      <c r="B5" s="47" t="s">
        <v>42</v>
      </c>
      <c r="C5" s="47" t="s">
        <v>43</v>
      </c>
      <c r="D5" s="47" t="s">
        <v>44</v>
      </c>
      <c r="E5" s="47" t="s">
        <v>45</v>
      </c>
    </row>
    <row r="6" spans="1:5">
      <c r="A6" s="39"/>
      <c r="B6" s="39"/>
      <c r="C6" s="15"/>
      <c r="D6" s="45"/>
      <c r="E6" s="39"/>
    </row>
    <row r="7" spans="1:5">
      <c r="A7" s="39"/>
      <c r="B7" s="39"/>
      <c r="C7" s="15"/>
      <c r="D7" s="45"/>
      <c r="E7" s="39"/>
    </row>
    <row r="8" spans="1:5">
      <c r="A8" s="39"/>
      <c r="B8" s="39"/>
      <c r="C8" s="15"/>
      <c r="D8" s="45"/>
      <c r="E8" s="39"/>
    </row>
    <row r="9" spans="1:5">
      <c r="A9" s="39"/>
      <c r="B9" s="39"/>
      <c r="C9" s="15"/>
      <c r="D9" s="48"/>
      <c r="E9" s="39"/>
    </row>
    <row r="10" spans="1:5">
      <c r="A10" s="39"/>
      <c r="B10" s="39"/>
      <c r="C10" s="15"/>
      <c r="D10" s="48"/>
      <c r="E10" s="39"/>
    </row>
    <row r="11" spans="1:5">
      <c r="A11" s="39"/>
      <c r="B11" s="39"/>
      <c r="C11" s="15"/>
      <c r="D11" s="48"/>
      <c r="E11" s="39"/>
    </row>
    <row r="12" spans="1:5">
      <c r="A12" s="39"/>
      <c r="B12" s="39"/>
      <c r="C12" s="15"/>
      <c r="D12" s="48"/>
      <c r="E12" s="39"/>
    </row>
    <row r="13" spans="1:5">
      <c r="A13" s="39"/>
      <c r="B13" s="39"/>
      <c r="C13" s="15"/>
      <c r="D13" s="48"/>
      <c r="E13" s="39"/>
    </row>
    <row r="14" spans="1:5">
      <c r="A14" s="39"/>
      <c r="B14" s="39"/>
      <c r="C14" s="15"/>
      <c r="D14" s="48"/>
      <c r="E14" s="39"/>
    </row>
    <row r="15" spans="1:5">
      <c r="A15" s="39"/>
      <c r="B15" s="39"/>
      <c r="C15" s="15"/>
      <c r="D15" s="48"/>
      <c r="E15" s="39"/>
    </row>
    <row r="16" spans="1:5">
      <c r="A16" s="39"/>
      <c r="B16" s="39"/>
      <c r="C16" s="15"/>
      <c r="D16" s="48"/>
      <c r="E16" s="39"/>
    </row>
    <row r="17" spans="1:5">
      <c r="A17" s="39"/>
      <c r="B17" s="39"/>
      <c r="C17" s="15"/>
      <c r="D17" s="48"/>
      <c r="E17" s="39"/>
    </row>
    <row r="18" spans="1:5">
      <c r="A18" s="39"/>
      <c r="B18" s="39"/>
      <c r="C18" s="15"/>
      <c r="D18" s="48"/>
      <c r="E18" s="39"/>
    </row>
    <row r="19" spans="1:5">
      <c r="A19" s="39"/>
      <c r="B19" s="39"/>
      <c r="C19" s="15"/>
      <c r="D19" s="48"/>
      <c r="E19" s="39"/>
    </row>
    <row r="20" spans="1:5">
      <c r="A20" s="39"/>
      <c r="B20" s="39"/>
      <c r="C20" s="15"/>
      <c r="D20" s="48"/>
      <c r="E20" s="39"/>
    </row>
    <row r="21" spans="1:5">
      <c r="A21" s="39"/>
      <c r="B21" s="39"/>
      <c r="C21" s="15"/>
      <c r="D21" s="48"/>
      <c r="E21" s="3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D13" sqref="D13"/>
    </sheetView>
  </sheetViews>
  <sheetFormatPr defaultRowHeight="15"/>
  <cols>
    <col min="1" max="1" width="5" customWidth="1"/>
    <col min="2" max="2" width="55" customWidth="1"/>
    <col min="3" max="3" width="12.28515625" customWidth="1"/>
    <col min="4" max="4" width="12.85546875" customWidth="1"/>
  </cols>
  <sheetData>
    <row r="1" spans="1:4" ht="15.75">
      <c r="A1" s="1"/>
      <c r="B1" s="97" t="s">
        <v>60</v>
      </c>
      <c r="C1" s="97"/>
      <c r="D1" s="97"/>
    </row>
    <row r="2" spans="1:4" ht="15.75">
      <c r="A2" s="6"/>
      <c r="B2" s="96" t="s">
        <v>30</v>
      </c>
      <c r="C2" s="96"/>
      <c r="D2" s="96"/>
    </row>
    <row r="3" spans="1:4" ht="15.75">
      <c r="A3" s="6"/>
      <c r="B3" s="97" t="s">
        <v>50</v>
      </c>
      <c r="C3" s="97"/>
      <c r="D3" s="97"/>
    </row>
    <row r="4" spans="1:4">
      <c r="A4" s="8"/>
      <c r="B4" s="9" t="s">
        <v>0</v>
      </c>
      <c r="C4" s="8" t="s">
        <v>1</v>
      </c>
      <c r="D4" s="8" t="s">
        <v>26</v>
      </c>
    </row>
    <row r="5" spans="1:4">
      <c r="A5" s="52"/>
      <c r="B5" s="52" t="s">
        <v>10</v>
      </c>
      <c r="C5" s="52"/>
      <c r="D5" s="52"/>
    </row>
    <row r="6" spans="1:4">
      <c r="A6" s="51">
        <v>1</v>
      </c>
      <c r="B6" s="51" t="s">
        <v>82</v>
      </c>
      <c r="C6" s="82">
        <v>3074.87</v>
      </c>
      <c r="D6" s="52">
        <v>3074.87</v>
      </c>
    </row>
    <row r="7" spans="1:4">
      <c r="A7" s="58"/>
      <c r="B7" s="60" t="s">
        <v>15</v>
      </c>
      <c r="C7" s="83"/>
      <c r="D7" s="60"/>
    </row>
    <row r="8" spans="1:4">
      <c r="A8" s="58">
        <v>1</v>
      </c>
      <c r="B8" s="51" t="s">
        <v>99</v>
      </c>
      <c r="C8" s="83">
        <v>2000</v>
      </c>
      <c r="D8" s="84">
        <f>D6+C8</f>
        <v>5074.87</v>
      </c>
    </row>
    <row r="9" spans="1:4">
      <c r="A9" s="85"/>
      <c r="B9" s="86"/>
      <c r="C9" s="60"/>
      <c r="D9" s="60"/>
    </row>
    <row r="10" spans="1:4">
      <c r="A10" s="87"/>
      <c r="B10" s="88"/>
      <c r="C10" s="89"/>
      <c r="D10" s="90"/>
    </row>
    <row r="11" spans="1:4">
      <c r="A11" s="58"/>
      <c r="B11" s="51"/>
      <c r="C11" s="58"/>
      <c r="D11" s="58"/>
    </row>
    <row r="12" spans="1:4">
      <c r="A12" s="58"/>
      <c r="B12" s="58"/>
      <c r="C12" s="58"/>
      <c r="D12" s="58"/>
    </row>
    <row r="13" spans="1:4">
      <c r="A13" s="58"/>
      <c r="B13" s="58"/>
      <c r="C13" s="58"/>
      <c r="D13" s="58"/>
    </row>
    <row r="14" spans="1:4">
      <c r="A14" s="58"/>
      <c r="B14" s="60"/>
      <c r="C14" s="60"/>
      <c r="D14" s="60"/>
    </row>
    <row r="15" spans="1:4">
      <c r="A15" s="58"/>
      <c r="B15" s="60"/>
      <c r="C15" s="58"/>
      <c r="D15" s="58"/>
    </row>
    <row r="16" spans="1:4">
      <c r="A16" s="58"/>
      <c r="B16" s="53"/>
      <c r="C16" s="58"/>
      <c r="D16" s="58"/>
    </row>
    <row r="17" spans="1:4">
      <c r="A17" s="58"/>
      <c r="B17" s="58"/>
      <c r="C17" s="58"/>
      <c r="D17" s="58"/>
    </row>
    <row r="18" spans="1:4">
      <c r="A18" s="58"/>
      <c r="B18" s="60"/>
      <c r="C18" s="60"/>
      <c r="D18" s="60"/>
    </row>
    <row r="19" spans="1:4">
      <c r="A19" s="58"/>
      <c r="B19" s="60"/>
      <c r="C19" s="58"/>
      <c r="D19" s="58"/>
    </row>
    <row r="20" spans="1:4">
      <c r="A20" s="58"/>
      <c r="B20" s="59"/>
      <c r="C20" s="58"/>
      <c r="D20" s="58"/>
    </row>
    <row r="21" spans="1:4">
      <c r="A21" s="58"/>
      <c r="B21" s="51"/>
      <c r="C21" s="58"/>
      <c r="D21" s="58"/>
    </row>
    <row r="22" spans="1:4">
      <c r="A22" s="58"/>
      <c r="B22" s="60"/>
      <c r="C22" s="60"/>
      <c r="D22" s="60"/>
    </row>
    <row r="23" spans="1:4">
      <c r="A23" s="58"/>
      <c r="B23" s="91"/>
      <c r="C23" s="58"/>
      <c r="D23" s="58"/>
    </row>
    <row r="24" spans="1:4">
      <c r="A24" s="58"/>
      <c r="B24" s="59"/>
      <c r="C24" s="58"/>
      <c r="D24" s="58"/>
    </row>
    <row r="25" spans="1:4">
      <c r="A25" s="58"/>
      <c r="B25" s="51"/>
      <c r="C25" s="58"/>
      <c r="D25" s="60"/>
    </row>
    <row r="26" spans="1:4">
      <c r="A26" s="58"/>
      <c r="B26" s="91"/>
      <c r="C26" s="60"/>
      <c r="D26" s="60"/>
    </row>
    <row r="27" spans="1:4">
      <c r="A27" s="58"/>
      <c r="B27" s="92"/>
      <c r="C27" s="58"/>
      <c r="D27" s="58"/>
    </row>
    <row r="28" spans="1:4">
      <c r="A28" s="58"/>
      <c r="B28" s="91"/>
      <c r="C28" s="60"/>
      <c r="D28" s="60"/>
    </row>
    <row r="29" spans="1:4">
      <c r="A29" s="58"/>
      <c r="B29" s="91"/>
      <c r="C29" s="58"/>
      <c r="D29" s="58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2016-01-28T04:18:13Z</cp:lastPrinted>
  <dcterms:created xsi:type="dcterms:W3CDTF">2011-07-25T05:21:17Z</dcterms:created>
  <dcterms:modified xsi:type="dcterms:W3CDTF">2019-02-04T04:45:43Z</dcterms:modified>
</cp:coreProperties>
</file>