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2255" windowHeight="6240" tabRatio="745" activeTab="6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" sheetId="8" r:id="rId8"/>
    <sheet name="Доп.раб." sheetId="9" r:id="rId9"/>
  </sheets>
  <calcPr calcId="124519"/>
</workbook>
</file>

<file path=xl/calcChain.xml><?xml version="1.0" encoding="utf-8"?>
<calcChain xmlns="http://schemas.openxmlformats.org/spreadsheetml/2006/main">
  <c r="D10" i="9"/>
  <c r="D38" i="6"/>
  <c r="C38"/>
  <c r="D12" i="1"/>
  <c r="C25" i="2"/>
  <c r="C9" i="3"/>
  <c r="D34" i="6"/>
  <c r="C34"/>
  <c r="D30"/>
  <c r="C30"/>
  <c r="C20" i="2"/>
  <c r="I9" i="5"/>
  <c r="I25"/>
  <c r="D26" i="6"/>
  <c r="C26"/>
  <c r="D10" i="1"/>
  <c r="D22" i="6"/>
  <c r="D15" i="2"/>
  <c r="D20" s="1"/>
  <c r="D22" s="1"/>
  <c r="D25" s="1"/>
  <c r="D20" i="6"/>
  <c r="D8" i="1"/>
  <c r="D8" i="9"/>
  <c r="D18" i="6"/>
  <c r="D16"/>
  <c r="C16"/>
  <c r="D12"/>
  <c r="D10"/>
  <c r="D8"/>
  <c r="D13" i="2"/>
  <c r="B4" i="5"/>
  <c r="C11" i="2"/>
  <c r="M4" i="5"/>
  <c r="L4"/>
  <c r="K4"/>
  <c r="J4"/>
  <c r="I4"/>
  <c r="H4"/>
  <c r="G4"/>
  <c r="F4"/>
  <c r="E4"/>
  <c r="D4"/>
  <c r="N23"/>
  <c r="N22"/>
  <c r="N21"/>
  <c r="N20"/>
  <c r="M19"/>
  <c r="L19"/>
  <c r="K19"/>
  <c r="J19"/>
  <c r="I19"/>
  <c r="H19"/>
  <c r="G19"/>
  <c r="F19"/>
  <c r="E19"/>
  <c r="D19"/>
  <c r="C19"/>
  <c r="B19"/>
  <c r="N8"/>
  <c r="N18"/>
  <c r="N17"/>
  <c r="N12"/>
  <c r="M14"/>
  <c r="L14"/>
  <c r="K14"/>
  <c r="J14"/>
  <c r="I14"/>
  <c r="H14"/>
  <c r="G14"/>
  <c r="F14"/>
  <c r="E14"/>
  <c r="D14"/>
  <c r="C14"/>
  <c r="M9"/>
  <c r="L9"/>
  <c r="K9"/>
  <c r="J9"/>
  <c r="H9"/>
  <c r="G9"/>
  <c r="F9"/>
  <c r="E9"/>
  <c r="D9"/>
  <c r="C9"/>
  <c r="C4"/>
  <c r="B14"/>
  <c r="B9"/>
  <c r="B25" l="1"/>
  <c r="M25"/>
  <c r="L25"/>
  <c r="K25"/>
  <c r="J25"/>
  <c r="H25"/>
  <c r="G25"/>
  <c r="F25"/>
  <c r="E25"/>
  <c r="D25"/>
  <c r="N19"/>
  <c r="C25"/>
  <c r="N7"/>
  <c r="N24"/>
  <c r="N13"/>
  <c r="N6"/>
  <c r="N5"/>
  <c r="N4" l="1"/>
  <c r="N11" l="1"/>
  <c r="N10"/>
  <c r="N15" l="1"/>
  <c r="N16"/>
  <c r="N14"/>
  <c r="N9" l="1"/>
  <c r="N25" s="1"/>
</calcChain>
</file>

<file path=xl/sharedStrings.xml><?xml version="1.0" encoding="utf-8"?>
<sst xmlns="http://schemas.openxmlformats.org/spreadsheetml/2006/main" count="169" uniqueCount="91">
  <si>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</si>
  <si>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</si>
  <si>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</si>
  <si>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</si>
  <si>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</si>
  <si>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</si>
  <si>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</si>
  <si>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</si>
  <si>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</si>
  <si>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</si>
  <si>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</si>
  <si>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</si>
  <si>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</si>
  <si>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</si>
  <si>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</si>
  <si>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</si>
  <si>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</si>
  <si>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 xml:space="preserve">  - санитарная уборка лестничных клеток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</si>
  <si>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</si>
  <si>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</si>
  <si>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</si>
  <si>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</si>
  <si>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</si>
  <si>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</si>
  <si>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</si>
  <si>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</si>
  <si>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</si>
  <si>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</si>
  <si>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</si>
  <si>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</si>
  <si>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2.Техническое обслуживание электрооборудования</t>
  </si>
  <si>
    <t>Ушакова,6</t>
  </si>
  <si>
    <t>-эл.оборудование</t>
  </si>
  <si>
    <t>-эл.оборудования</t>
  </si>
  <si>
    <t>Текущий ремонт эл.оборудования</t>
  </si>
  <si>
    <t>Кузмичева Е.А.</t>
  </si>
  <si>
    <t>вывоз крупногабаритного мусора</t>
  </si>
  <si>
    <t>уборка придомовой территории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</si>
  <si>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</si>
  <si>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</si>
  <si>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</si>
  <si>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</si>
  <si>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</si>
  <si>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</si>
  <si>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</si>
  <si>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</si>
  <si>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</si>
  <si>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Текущий ремонт конструктивных элементов</t>
  </si>
  <si>
    <t>Текущий ремонт инженерного оборудования</t>
  </si>
  <si>
    <t>Дополнительные работы</t>
  </si>
  <si>
    <t>4.Дополнительные работы</t>
  </si>
  <si>
    <t>Очистка дорог</t>
  </si>
  <si>
    <t xml:space="preserve">                                               Лицевой счёт  2017г</t>
  </si>
  <si>
    <t>5. ОДН:</t>
  </si>
  <si>
    <t>ХВС</t>
  </si>
  <si>
    <t>ГВС</t>
  </si>
  <si>
    <t>Эл.энергия</t>
  </si>
  <si>
    <t>6.ТБО</t>
  </si>
  <si>
    <t>7. Расходы по содержанию УК</t>
  </si>
  <si>
    <t>Лицевой счёт  2018г</t>
  </si>
  <si>
    <t>Лицевой счёт 2018г</t>
  </si>
  <si>
    <t>Лицевой счет. Сводный расчет  2018г</t>
  </si>
  <si>
    <t>Кв.№12.Прочистка центрального стояка канализации</t>
  </si>
  <si>
    <t>Под.№2.Отогрев ХВС в подъезде</t>
  </si>
  <si>
    <t>Под.№2.Утепление трубопровода ХВС</t>
  </si>
  <si>
    <t>Отогрев канализации</t>
  </si>
  <si>
    <t>Итого:</t>
  </si>
  <si>
    <t>Под.№1.Замена светильника, эл.лампы</t>
  </si>
  <si>
    <t>Уборка снега и наледи с крыши</t>
  </si>
  <si>
    <t>Сбор показаний общедомового прибора учета электроэнергии</t>
  </si>
  <si>
    <t>Отключение отопления</t>
  </si>
  <si>
    <t>ППР ВРУ, замена эл.ламп</t>
  </si>
  <si>
    <t>Поставка песка на детскую площадку</t>
  </si>
  <si>
    <t>Спиливание деревьев.Автовышка - 6час.</t>
  </si>
  <si>
    <t>Прочистка центральной канализации</t>
  </si>
  <si>
    <t>Проведение технической инвентаризации, изготовление техпаспорта на жилой дом</t>
  </si>
  <si>
    <t>Запуск отопления</t>
  </si>
  <si>
    <t>Под.№3.Замена м/схем и эл.ламп</t>
  </si>
  <si>
    <t>Установка информационных табличек</t>
  </si>
  <si>
    <t>Доска объявлений 3шт</t>
  </si>
  <si>
    <t>Табличка "Вас обслуживает" 2шт</t>
  </si>
  <si>
    <t>Замена м/схем и эл.ламп</t>
  </si>
  <si>
    <t>ППР электрощитов и ВРУ №18, замена эл.ламп</t>
  </si>
  <si>
    <t>Замена стояка канализации</t>
  </si>
  <si>
    <t>Замена стояка ХВС и канализационного трубопровода</t>
  </si>
  <si>
    <t>Замена стояков ГВС</t>
  </si>
  <si>
    <t>Прочистка выходов канализ.стояков от куржака</t>
  </si>
  <si>
    <t>Кв.№12.Прочистка канализации</t>
  </si>
  <si>
    <t>Под.№3.Проверка освещения подъезда, замена эл.лампы</t>
  </si>
  <si>
    <t>Очистка снега</t>
  </si>
  <si>
    <t>Директор ООО УК "Аркада""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</si>
</sst>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Border="1" applyAlignment="1">
      <alignment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1" xfId="0" applyFill="1" applyBorder="1" applyAlignment="1">
      <alignment wrapText="1"/>
    </xf>
    <xf numFmtId="0" fontId="1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1" fillId="0" borderId="1" xfId="0" applyFont="1" applyFill="1" applyBorder="1" applyAlignment="1">
      <alignment wrapText="1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0" fontId="3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0" xfId="0" applyFont="1"/>
    <xf numFmtId="49" fontId="2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/>
    <xf numFmtId="0" fontId="9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9" fillId="0" borderId="1" xfId="0" applyFont="1" applyBorder="1"/>
    <xf numFmtId="0" fontId="8" fillId="0" borderId="0" xfId="0" applyFont="1"/>
    <xf numFmtId="0" fontId="10" fillId="0" borderId="1" xfId="0" applyFont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8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5" xfId="0" applyFont="1" applyBorder="1"/>
    <xf numFmtId="0" fontId="9" fillId="0" borderId="8" xfId="0" applyFont="1" applyBorder="1"/>
    <xf numFmtId="0" fontId="8" fillId="0" borderId="6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7"/>
  <sheetViews>
    <sheetView workbookViewId="0">
      <selection activeCell="B12" sqref="B12:C12"/>
    </sheetView>
  </sheetViews>
  <sheetFormatPr defaultRowHeight="1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>
      <c r="A1" s="1"/>
      <c r="B1" s="67" t="s">
        <v>59</v>
      </c>
      <c r="C1" s="67"/>
      <c r="D1" s="67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>
      <c r="A3" s="1"/>
      <c r="B3" s="66" t="s">
        <v>4</v>
      </c>
      <c r="C3" s="66"/>
      <c r="D3" s="66"/>
      <c r="E3" s="1"/>
      <c r="F3" s="1"/>
      <c r="G3" s="1"/>
      <c r="H3" s="1"/>
    </row>
    <row r="4" spans="1:8">
      <c r="A4" s="8"/>
      <c r="B4" s="9" t="s">
        <v>0</v>
      </c>
      <c r="C4" s="9" t="s">
        <v>1</v>
      </c>
      <c r="D4" s="9" t="s">
        <v>26</v>
      </c>
      <c r="E4" s="1"/>
      <c r="F4" s="1"/>
      <c r="G4" s="1"/>
      <c r="H4" s="1"/>
    </row>
    <row r="5" spans="1:8">
      <c r="A5" s="61"/>
      <c r="B5" s="55" t="s">
        <v>8</v>
      </c>
      <c r="C5" s="61"/>
      <c r="D5" s="61"/>
      <c r="E5" s="1"/>
      <c r="F5" s="1"/>
      <c r="G5" s="1"/>
      <c r="H5" s="1"/>
    </row>
    <row r="6" spans="1:8">
      <c r="A6" s="54">
        <v>1</v>
      </c>
      <c r="B6" s="54" t="s">
        <v>70</v>
      </c>
      <c r="C6" s="54">
        <v>133.88</v>
      </c>
      <c r="D6" s="55">
        <v>133.88</v>
      </c>
      <c r="E6" s="6"/>
      <c r="F6" s="1"/>
    </row>
    <row r="7" spans="1:8">
      <c r="A7" s="54"/>
      <c r="B7" s="55" t="s">
        <v>10</v>
      </c>
      <c r="C7" s="54"/>
      <c r="D7" s="55"/>
      <c r="E7" s="6"/>
      <c r="F7" s="1"/>
    </row>
    <row r="8" spans="1:8">
      <c r="A8" s="54">
        <v>1</v>
      </c>
      <c r="B8" s="54" t="s">
        <v>74</v>
      </c>
      <c r="C8" s="54">
        <v>278.45999999999998</v>
      </c>
      <c r="D8" s="55">
        <f>D6+C8</f>
        <v>412.34</v>
      </c>
      <c r="E8" s="6"/>
      <c r="F8" s="1"/>
    </row>
    <row r="9" spans="1:8">
      <c r="A9" s="54"/>
      <c r="B9" s="55" t="s">
        <v>12</v>
      </c>
      <c r="C9" s="54"/>
      <c r="D9" s="54"/>
      <c r="E9" s="6"/>
      <c r="F9" s="1"/>
    </row>
    <row r="10" spans="1:8" s="5" customFormat="1">
      <c r="A10" s="55">
        <v>1</v>
      </c>
      <c r="B10" s="54" t="s">
        <v>76</v>
      </c>
      <c r="C10" s="54">
        <v>278.45999999999998</v>
      </c>
      <c r="D10" s="55">
        <f>D8+C10</f>
        <v>690.8</v>
      </c>
      <c r="E10" s="11"/>
      <c r="F10" s="4"/>
    </row>
    <row r="11" spans="1:8" s="5" customFormat="1">
      <c r="A11" s="55"/>
      <c r="B11" s="55" t="s">
        <v>15</v>
      </c>
      <c r="C11" s="55"/>
      <c r="D11" s="55"/>
      <c r="E11" s="4"/>
      <c r="F11" s="4"/>
    </row>
    <row r="12" spans="1:8">
      <c r="A12" s="54">
        <v>1</v>
      </c>
      <c r="B12" s="54" t="s">
        <v>87</v>
      </c>
      <c r="C12" s="54">
        <v>556.91999999999996</v>
      </c>
      <c r="D12" s="55">
        <f>D10+C12</f>
        <v>1247.7199999999998</v>
      </c>
      <c r="E12" s="1"/>
      <c r="F12" s="1"/>
    </row>
    <row r="13" spans="1:8">
      <c r="A13" s="55"/>
      <c r="B13" s="55"/>
      <c r="C13" s="55"/>
      <c r="D13" s="55"/>
      <c r="E13" s="1"/>
      <c r="F13" s="1"/>
    </row>
    <row r="14" spans="1:8">
      <c r="A14" s="54"/>
      <c r="B14" s="55"/>
      <c r="C14" s="54"/>
      <c r="D14" s="54"/>
      <c r="E14" s="1"/>
      <c r="F14" s="1"/>
    </row>
    <row r="15" spans="1:8">
      <c r="A15" s="54"/>
      <c r="B15" s="54"/>
      <c r="C15" s="54"/>
      <c r="D15" s="54"/>
      <c r="E15" s="1"/>
      <c r="F15" s="1"/>
    </row>
    <row r="16" spans="1:8" s="5" customFormat="1">
      <c r="A16" s="55"/>
      <c r="B16" s="54"/>
      <c r="C16" s="54"/>
      <c r="D16" s="55"/>
      <c r="E16" s="4"/>
      <c r="F16" s="4"/>
    </row>
    <row r="17" spans="1:6" s="5" customFormat="1">
      <c r="A17" s="55"/>
      <c r="B17" s="55"/>
      <c r="C17" s="54"/>
      <c r="D17" s="55"/>
      <c r="E17" s="4"/>
      <c r="F17" s="4"/>
    </row>
    <row r="18" spans="1:6">
      <c r="A18" s="54"/>
      <c r="B18" s="54"/>
      <c r="C18" s="54"/>
      <c r="D18" s="54"/>
      <c r="E18" s="1"/>
      <c r="F18" s="1"/>
    </row>
    <row r="19" spans="1:6">
      <c r="A19" s="54"/>
      <c r="B19" s="55"/>
      <c r="C19" s="55"/>
      <c r="D19" s="55"/>
      <c r="E19" s="1"/>
      <c r="F19" s="1"/>
    </row>
    <row r="20" spans="1:6">
      <c r="A20" s="54"/>
      <c r="B20" s="55"/>
      <c r="C20" s="55"/>
      <c r="D20" s="55"/>
      <c r="E20" s="1"/>
      <c r="F20" s="1"/>
    </row>
    <row r="21" spans="1:6">
      <c r="A21" s="54"/>
      <c r="B21" s="54"/>
      <c r="C21" s="54"/>
      <c r="D21" s="54"/>
      <c r="E21" s="1"/>
      <c r="F21" s="1"/>
    </row>
    <row r="22" spans="1:6">
      <c r="A22" s="54"/>
      <c r="B22" s="55"/>
      <c r="C22" s="55"/>
      <c r="D22" s="55"/>
      <c r="E22" s="1"/>
      <c r="F22" s="1"/>
    </row>
    <row r="23" spans="1:6">
      <c r="A23" s="54"/>
      <c r="B23" s="55"/>
      <c r="C23" s="54"/>
      <c r="D23" s="54"/>
      <c r="E23" s="1"/>
      <c r="F23" s="1"/>
    </row>
    <row r="24" spans="1:6" s="5" customFormat="1">
      <c r="A24" s="55"/>
      <c r="B24" s="54"/>
      <c r="C24" s="54"/>
      <c r="D24" s="55"/>
      <c r="E24" s="4"/>
      <c r="F24" s="4"/>
    </row>
    <row r="25" spans="1:6">
      <c r="A25" s="54"/>
      <c r="B25" s="62"/>
      <c r="C25" s="54"/>
      <c r="D25" s="54"/>
      <c r="E25" s="1"/>
      <c r="F25" s="1"/>
    </row>
    <row r="26" spans="1:6">
      <c r="A26" s="54"/>
      <c r="B26" s="54"/>
      <c r="C26" s="54"/>
      <c r="D26" s="55"/>
      <c r="E26" s="1"/>
      <c r="F26" s="1"/>
    </row>
    <row r="27" spans="1:6">
      <c r="A27" s="54"/>
      <c r="B27" s="55"/>
      <c r="C27" s="55"/>
      <c r="D27" s="55"/>
      <c r="E27" s="1"/>
      <c r="F27" s="1"/>
    </row>
    <row r="28" spans="1:6">
      <c r="A28" s="54"/>
      <c r="B28" s="54"/>
      <c r="C28" s="54"/>
      <c r="D28" s="55"/>
      <c r="E28" s="1"/>
      <c r="F28" s="1"/>
    </row>
    <row r="29" spans="1:6">
      <c r="A29" s="54"/>
      <c r="B29" s="55"/>
      <c r="C29" s="54"/>
      <c r="D29" s="54"/>
      <c r="E29" s="1"/>
      <c r="F29" s="1"/>
    </row>
    <row r="30" spans="1:6">
      <c r="A30" s="54"/>
      <c r="B30" s="63"/>
      <c r="C30" s="54"/>
      <c r="D30" s="64"/>
      <c r="E30" s="1"/>
      <c r="F30" s="1"/>
    </row>
    <row r="31" spans="1:6">
      <c r="A31" s="54"/>
      <c r="B31" s="63"/>
      <c r="C31" s="54"/>
      <c r="D31" s="65"/>
      <c r="E31" s="1"/>
      <c r="F31" s="1"/>
    </row>
    <row r="32" spans="1:6">
      <c r="A32" s="60"/>
      <c r="B32" s="60"/>
      <c r="C32" s="60"/>
      <c r="D32" s="60"/>
    </row>
    <row r="33" spans="1:4">
      <c r="A33" s="60"/>
      <c r="B33" s="60"/>
      <c r="C33" s="60"/>
      <c r="D33" s="60"/>
    </row>
    <row r="34" spans="1:4">
      <c r="A34" s="60"/>
      <c r="B34" s="60"/>
      <c r="C34" s="60"/>
      <c r="D34" s="60"/>
    </row>
    <row r="35" spans="1:4">
      <c r="A35" s="60"/>
      <c r="B35" s="60"/>
      <c r="C35" s="60"/>
      <c r="D35" s="60"/>
    </row>
    <row r="36" spans="1:4">
      <c r="A36" s="60"/>
      <c r="B36" s="60"/>
      <c r="C36" s="60"/>
      <c r="D36" s="60"/>
    </row>
    <row r="37" spans="1:4">
      <c r="A37" s="60"/>
      <c r="B37" s="60"/>
      <c r="C37" s="60"/>
      <c r="D37" s="6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9"/>
  <sheetViews>
    <sheetView workbookViewId="0">
      <selection activeCell="B24" sqref="B24:C24"/>
    </sheetView>
  </sheetViews>
  <sheetFormatPr defaultRowHeight="15"/>
  <cols>
    <col min="1" max="1" width="4.28515625" customWidth="1"/>
    <col min="2" max="2" width="47.28515625" customWidth="1"/>
    <col min="4" max="4" width="13.7109375" customWidth="1"/>
  </cols>
  <sheetData>
    <row r="1" spans="1:8" ht="21">
      <c r="A1" s="1"/>
      <c r="B1" s="67" t="s">
        <v>59</v>
      </c>
      <c r="C1" s="67"/>
      <c r="D1" s="67"/>
      <c r="E1" s="7"/>
      <c r="F1" s="7"/>
      <c r="G1" s="7"/>
      <c r="H1" s="7"/>
    </row>
    <row r="2" spans="1:8" ht="15.75">
      <c r="A2" s="1"/>
      <c r="B2" s="2" t="s">
        <v>31</v>
      </c>
      <c r="C2" s="1"/>
      <c r="D2" s="1"/>
      <c r="E2" s="1"/>
      <c r="F2" s="1"/>
      <c r="G2" s="1"/>
      <c r="H2" s="1"/>
    </row>
    <row r="3" spans="1:8" ht="15.95" customHeight="1">
      <c r="A3" s="1"/>
      <c r="B3" s="68" t="s">
        <v>6</v>
      </c>
      <c r="C3" s="68"/>
      <c r="D3" s="68"/>
      <c r="E3" s="1"/>
      <c r="F3" s="1"/>
      <c r="G3" s="1"/>
      <c r="H3" s="1"/>
    </row>
    <row r="4" spans="1:8">
      <c r="A4" s="40"/>
      <c r="B4" s="51" t="s">
        <v>0</v>
      </c>
      <c r="C4" s="40" t="s">
        <v>1</v>
      </c>
      <c r="D4" s="51" t="s">
        <v>26</v>
      </c>
      <c r="E4" s="1"/>
      <c r="F4" s="1"/>
      <c r="G4" s="1"/>
      <c r="H4" s="1"/>
    </row>
    <row r="5" spans="1:8">
      <c r="A5" s="40"/>
      <c r="B5" s="3" t="s">
        <v>2</v>
      </c>
      <c r="C5" s="40"/>
      <c r="D5" s="40"/>
      <c r="E5" s="1"/>
      <c r="F5" s="1"/>
      <c r="G5" s="1"/>
      <c r="H5" s="1"/>
    </row>
    <row r="6" spans="1:8" s="1" customFormat="1" ht="30">
      <c r="A6" s="54">
        <v>1</v>
      </c>
      <c r="B6" s="54" t="s">
        <v>62</v>
      </c>
      <c r="C6" s="54">
        <v>1204.8800000000001</v>
      </c>
      <c r="D6" s="55"/>
    </row>
    <row r="7" spans="1:8" s="4" customFormat="1" ht="30">
      <c r="A7" s="55">
        <v>2</v>
      </c>
      <c r="B7" s="54" t="s">
        <v>62</v>
      </c>
      <c r="C7" s="54">
        <v>1204.8800000000001</v>
      </c>
      <c r="D7" s="55"/>
    </row>
    <row r="8" spans="1:8" s="4" customFormat="1">
      <c r="A8" s="54">
        <v>3</v>
      </c>
      <c r="B8" s="54" t="s">
        <v>63</v>
      </c>
      <c r="C8" s="54">
        <v>288.51</v>
      </c>
      <c r="D8" s="55"/>
    </row>
    <row r="9" spans="1:8" s="1" customFormat="1" ht="19.5" customHeight="1">
      <c r="A9" s="54">
        <v>4</v>
      </c>
      <c r="B9" s="54" t="s">
        <v>64</v>
      </c>
      <c r="C9" s="54">
        <v>267.75</v>
      </c>
      <c r="D9" s="54"/>
    </row>
    <row r="10" spans="1:8" s="1" customFormat="1" ht="19.5" customHeight="1">
      <c r="A10" s="54">
        <v>5</v>
      </c>
      <c r="B10" s="54" t="s">
        <v>65</v>
      </c>
      <c r="C10" s="54">
        <v>618.53</v>
      </c>
      <c r="D10" s="54"/>
    </row>
    <row r="11" spans="1:8" s="1" customFormat="1">
      <c r="A11" s="54"/>
      <c r="B11" s="54" t="s">
        <v>66</v>
      </c>
      <c r="C11" s="54">
        <f>SUM(C6:C10)</f>
        <v>3584.55</v>
      </c>
      <c r="D11" s="55">
        <v>3584.55</v>
      </c>
    </row>
    <row r="12" spans="1:8" s="1" customFormat="1">
      <c r="A12" s="54"/>
      <c r="B12" s="55" t="s">
        <v>5</v>
      </c>
      <c r="C12" s="55"/>
      <c r="D12" s="55"/>
    </row>
    <row r="13" spans="1:8" s="1" customFormat="1">
      <c r="A13" s="54">
        <v>1</v>
      </c>
      <c r="B13" s="54" t="s">
        <v>68</v>
      </c>
      <c r="C13" s="54">
        <v>1204.8800000000001</v>
      </c>
      <c r="D13" s="55">
        <f>D11+C13</f>
        <v>4789.43</v>
      </c>
    </row>
    <row r="14" spans="1:8" s="4" customFormat="1">
      <c r="A14" s="54"/>
      <c r="B14" s="55" t="s">
        <v>11</v>
      </c>
      <c r="C14" s="54"/>
      <c r="D14" s="55"/>
    </row>
    <row r="15" spans="1:8" s="4" customFormat="1" ht="30">
      <c r="A15" s="54">
        <v>1</v>
      </c>
      <c r="B15" s="54" t="s">
        <v>75</v>
      </c>
      <c r="C15" s="54">
        <v>6159.94</v>
      </c>
      <c r="D15" s="55">
        <f>D13+C15</f>
        <v>10949.369999999999</v>
      </c>
    </row>
    <row r="16" spans="1:8" s="1" customFormat="1">
      <c r="A16" s="54"/>
      <c r="B16" s="55" t="s">
        <v>13</v>
      </c>
      <c r="C16" s="54"/>
      <c r="D16" s="54"/>
    </row>
    <row r="17" spans="1:4" s="1" customFormat="1">
      <c r="A17" s="54">
        <v>1</v>
      </c>
      <c r="B17" s="54" t="s">
        <v>78</v>
      </c>
      <c r="C17" s="54">
        <v>565.65</v>
      </c>
      <c r="D17" s="55"/>
    </row>
    <row r="18" spans="1:4" s="1" customFormat="1">
      <c r="A18" s="54"/>
      <c r="B18" s="54" t="s">
        <v>79</v>
      </c>
      <c r="C18" s="54">
        <v>2781</v>
      </c>
      <c r="D18" s="54"/>
    </row>
    <row r="19" spans="1:4" s="1" customFormat="1">
      <c r="A19" s="54"/>
      <c r="B19" s="54" t="s">
        <v>80</v>
      </c>
      <c r="C19" s="54">
        <v>260</v>
      </c>
      <c r="D19" s="54"/>
    </row>
    <row r="20" spans="1:4" s="4" customFormat="1">
      <c r="A20" s="54"/>
      <c r="B20" s="54" t="s">
        <v>66</v>
      </c>
      <c r="C20" s="54">
        <f>SUM(C17:C19)</f>
        <v>3606.65</v>
      </c>
      <c r="D20" s="55">
        <f>D15+C20</f>
        <v>14556.019999999999</v>
      </c>
    </row>
    <row r="21" spans="1:4" s="1" customFormat="1">
      <c r="A21" s="54"/>
      <c r="B21" s="55" t="s">
        <v>14</v>
      </c>
      <c r="C21" s="54"/>
      <c r="D21" s="54"/>
    </row>
    <row r="22" spans="1:4" s="1" customFormat="1">
      <c r="A22" s="54">
        <v>1</v>
      </c>
      <c r="B22" s="54" t="s">
        <v>68</v>
      </c>
      <c r="C22" s="54">
        <v>417.69</v>
      </c>
      <c r="D22" s="55">
        <f>D20+C22</f>
        <v>14973.71</v>
      </c>
    </row>
    <row r="23" spans="1:4" s="1" customFormat="1">
      <c r="A23" s="54"/>
      <c r="B23" s="55" t="s">
        <v>15</v>
      </c>
      <c r="C23" s="54"/>
      <c r="D23" s="55"/>
    </row>
    <row r="24" spans="1:4" s="1" customFormat="1">
      <c r="A24" s="54">
        <v>1</v>
      </c>
      <c r="B24" s="54" t="s">
        <v>86</v>
      </c>
      <c r="C24" s="54">
        <v>603.04999999999995</v>
      </c>
      <c r="D24" s="55"/>
    </row>
    <row r="25" spans="1:4" s="1" customFormat="1">
      <c r="A25" s="54"/>
      <c r="B25" s="54" t="s">
        <v>66</v>
      </c>
      <c r="C25" s="54">
        <f>SUM(C24:C24)</f>
        <v>603.04999999999995</v>
      </c>
      <c r="D25" s="55">
        <f>D22+C25</f>
        <v>15576.759999999998</v>
      </c>
    </row>
    <row r="26" spans="1:4" s="1" customFormat="1">
      <c r="A26" s="54"/>
      <c r="B26" s="54"/>
      <c r="C26" s="54"/>
      <c r="D26" s="55"/>
    </row>
    <row r="27" spans="1:4">
      <c r="A27" s="56"/>
      <c r="B27" s="58"/>
      <c r="C27" s="56"/>
      <c r="D27" s="56"/>
    </row>
    <row r="28" spans="1:4">
      <c r="A28" s="56"/>
      <c r="B28" s="58"/>
      <c r="C28" s="56"/>
      <c r="D28" s="56"/>
    </row>
    <row r="29" spans="1:4">
      <c r="A29" s="56"/>
      <c r="B29" s="58"/>
      <c r="C29" s="56"/>
      <c r="D29" s="56"/>
    </row>
    <row r="30" spans="1:4">
      <c r="A30" s="56"/>
      <c r="B30" s="58"/>
      <c r="C30" s="56"/>
      <c r="D30" s="56"/>
    </row>
    <row r="31" spans="1:4">
      <c r="A31" s="56"/>
      <c r="B31" s="57"/>
      <c r="C31" s="59"/>
      <c r="D31" s="59"/>
    </row>
    <row r="32" spans="1:4">
      <c r="A32" s="56"/>
      <c r="B32" s="57"/>
      <c r="C32" s="56"/>
      <c r="D32" s="56"/>
    </row>
    <row r="33" spans="1:4">
      <c r="A33" s="56"/>
      <c r="B33" s="58"/>
      <c r="C33" s="56"/>
      <c r="D33" s="56"/>
    </row>
    <row r="34" spans="1:4">
      <c r="A34" s="56"/>
      <c r="B34" s="57"/>
      <c r="C34" s="59"/>
      <c r="D34" s="59"/>
    </row>
    <row r="35" spans="1:4">
      <c r="A35" s="60"/>
      <c r="B35" s="60"/>
      <c r="C35" s="60"/>
      <c r="D35" s="60"/>
    </row>
    <row r="36" spans="1:4">
      <c r="A36" s="60"/>
      <c r="B36" s="60"/>
      <c r="C36" s="60"/>
      <c r="D36" s="60"/>
    </row>
    <row r="37" spans="1:4">
      <c r="A37" s="60"/>
      <c r="B37" s="60"/>
      <c r="C37" s="60"/>
      <c r="D37" s="60"/>
    </row>
    <row r="38" spans="1:4">
      <c r="A38" s="60"/>
      <c r="B38" s="60"/>
      <c r="C38" s="60"/>
      <c r="D38" s="60"/>
    </row>
    <row r="39" spans="1:4">
      <c r="A39" s="60"/>
      <c r="B39" s="60"/>
      <c r="C39" s="60"/>
      <c r="D39" s="60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8"/>
  <sheetViews>
    <sheetView topLeftCell="A22" workbookViewId="0">
      <selection activeCell="B36" sqref="B36:C36"/>
    </sheetView>
  </sheetViews>
  <sheetFormatPr defaultRowHeight="15"/>
  <cols>
    <col min="1" max="1" width="4.28515625" customWidth="1"/>
    <col min="2" max="2" width="46" customWidth="1"/>
  </cols>
  <sheetData>
    <row r="1" spans="1:4" ht="15.75">
      <c r="A1" s="1"/>
      <c r="B1" s="67" t="s">
        <v>59</v>
      </c>
      <c r="C1" s="67"/>
      <c r="D1" s="67"/>
    </row>
    <row r="2" spans="1:4" ht="15.75">
      <c r="A2" s="1"/>
      <c r="B2" s="2" t="s">
        <v>31</v>
      </c>
      <c r="C2" s="1"/>
      <c r="D2" s="1"/>
    </row>
    <row r="3" spans="1:4">
      <c r="A3" s="1"/>
      <c r="B3" s="66" t="s">
        <v>30</v>
      </c>
      <c r="C3" s="66"/>
      <c r="D3" s="66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8"/>
      <c r="B5" s="3" t="s">
        <v>2</v>
      </c>
      <c r="C5" s="8"/>
      <c r="D5" s="8"/>
    </row>
    <row r="6" spans="1:4">
      <c r="A6" s="54">
        <v>1</v>
      </c>
      <c r="B6" s="54" t="s">
        <v>67</v>
      </c>
      <c r="C6" s="54">
        <v>751.53</v>
      </c>
      <c r="D6" s="55">
        <v>751.53</v>
      </c>
    </row>
    <row r="7" spans="1:4">
      <c r="A7" s="54"/>
      <c r="B7" s="55" t="s">
        <v>5</v>
      </c>
      <c r="C7" s="54"/>
      <c r="D7" s="54"/>
    </row>
    <row r="8" spans="1:4" ht="30">
      <c r="A8" s="54">
        <v>1</v>
      </c>
      <c r="B8" s="54" t="s">
        <v>69</v>
      </c>
      <c r="C8" s="54">
        <v>133.88</v>
      </c>
      <c r="D8" s="55">
        <f>D6+C8</f>
        <v>885.41</v>
      </c>
    </row>
    <row r="9" spans="1:4">
      <c r="A9" s="55"/>
      <c r="B9" s="55" t="s">
        <v>3</v>
      </c>
      <c r="C9" s="55"/>
      <c r="D9" s="55"/>
    </row>
    <row r="10" spans="1:4" ht="30">
      <c r="A10" s="54">
        <v>1</v>
      </c>
      <c r="B10" s="54" t="s">
        <v>69</v>
      </c>
      <c r="C10" s="54">
        <v>133.88</v>
      </c>
      <c r="D10" s="55">
        <f>D8+C10</f>
        <v>1019.29</v>
      </c>
    </row>
    <row r="11" spans="1:4">
      <c r="A11" s="54"/>
      <c r="B11" s="55" t="s">
        <v>7</v>
      </c>
      <c r="C11" s="54"/>
      <c r="D11" s="55"/>
    </row>
    <row r="12" spans="1:4" ht="30">
      <c r="A12" s="54">
        <v>1</v>
      </c>
      <c r="B12" s="54" t="s">
        <v>69</v>
      </c>
      <c r="C12" s="54">
        <v>133.88</v>
      </c>
      <c r="D12" s="55">
        <f>D10+C12</f>
        <v>1153.17</v>
      </c>
    </row>
    <row r="13" spans="1:4">
      <c r="A13" s="54"/>
      <c r="B13" s="55" t="s">
        <v>8</v>
      </c>
      <c r="C13" s="54"/>
      <c r="D13" s="55"/>
    </row>
    <row r="14" spans="1:4" s="52" customFormat="1">
      <c r="A14" s="54">
        <v>1</v>
      </c>
      <c r="B14" s="54" t="s">
        <v>71</v>
      </c>
      <c r="C14" s="54">
        <v>824.63</v>
      </c>
      <c r="D14" s="55"/>
    </row>
    <row r="15" spans="1:4" s="52" customFormat="1" ht="30">
      <c r="A15" s="54">
        <v>2</v>
      </c>
      <c r="B15" s="54" t="s">
        <v>69</v>
      </c>
      <c r="C15" s="54">
        <v>133.88</v>
      </c>
      <c r="D15" s="55"/>
    </row>
    <row r="16" spans="1:4">
      <c r="A16" s="54"/>
      <c r="B16" s="54" t="s">
        <v>66</v>
      </c>
      <c r="C16" s="54">
        <f>SUM(C14:C15)</f>
        <v>958.51</v>
      </c>
      <c r="D16" s="55">
        <f>D12+C16</f>
        <v>2111.6800000000003</v>
      </c>
    </row>
    <row r="17" spans="1:4">
      <c r="A17" s="54"/>
      <c r="B17" s="55" t="s">
        <v>9</v>
      </c>
      <c r="C17" s="54"/>
      <c r="D17" s="54"/>
    </row>
    <row r="18" spans="1:4" ht="30">
      <c r="A18" s="54">
        <v>1</v>
      </c>
      <c r="B18" s="54" t="s">
        <v>69</v>
      </c>
      <c r="C18" s="54">
        <v>133.88</v>
      </c>
      <c r="D18" s="55">
        <f>D16+C18</f>
        <v>2245.5600000000004</v>
      </c>
    </row>
    <row r="19" spans="1:4">
      <c r="A19" s="54"/>
      <c r="B19" s="55" t="s">
        <v>10</v>
      </c>
      <c r="C19" s="54"/>
      <c r="D19" s="55"/>
    </row>
    <row r="20" spans="1:4" ht="30">
      <c r="A20" s="54">
        <v>1</v>
      </c>
      <c r="B20" s="54" t="s">
        <v>69</v>
      </c>
      <c r="C20" s="54">
        <v>139.22999999999999</v>
      </c>
      <c r="D20" s="55">
        <f>D18+C20</f>
        <v>2384.7900000000004</v>
      </c>
    </row>
    <row r="21" spans="1:4">
      <c r="A21" s="54"/>
      <c r="B21" s="55" t="s">
        <v>11</v>
      </c>
      <c r="C21" s="54"/>
      <c r="D21" s="55"/>
    </row>
    <row r="22" spans="1:4" ht="30">
      <c r="A22" s="54">
        <v>1</v>
      </c>
      <c r="B22" s="54" t="s">
        <v>69</v>
      </c>
      <c r="C22" s="54">
        <v>139.22999999999999</v>
      </c>
      <c r="D22" s="55">
        <f>D20+C22</f>
        <v>2524.0200000000004</v>
      </c>
    </row>
    <row r="23" spans="1:4">
      <c r="A23" s="54"/>
      <c r="B23" s="55" t="s">
        <v>12</v>
      </c>
      <c r="C23" s="54"/>
      <c r="D23" s="55"/>
    </row>
    <row r="24" spans="1:4" ht="30">
      <c r="A24" s="54">
        <v>1</v>
      </c>
      <c r="B24" s="54" t="s">
        <v>69</v>
      </c>
      <c r="C24" s="54">
        <v>139.22999999999999</v>
      </c>
      <c r="D24" s="55"/>
    </row>
    <row r="25" spans="1:4">
      <c r="A25" s="54">
        <v>2</v>
      </c>
      <c r="B25" s="54" t="s">
        <v>77</v>
      </c>
      <c r="C25" s="54">
        <v>911.59</v>
      </c>
      <c r="D25" s="55"/>
    </row>
    <row r="26" spans="1:4">
      <c r="A26" s="54"/>
      <c r="B26" s="55" t="s">
        <v>66</v>
      </c>
      <c r="C26" s="54">
        <f>SUM(C24:C25)</f>
        <v>1050.82</v>
      </c>
      <c r="D26" s="55">
        <f>D22+C26</f>
        <v>3574.84</v>
      </c>
    </row>
    <row r="27" spans="1:4">
      <c r="A27" s="56"/>
      <c r="B27" s="57" t="s">
        <v>13</v>
      </c>
      <c r="C27" s="56"/>
      <c r="D27" s="59"/>
    </row>
    <row r="28" spans="1:4" ht="30">
      <c r="A28" s="56">
        <v>1</v>
      </c>
      <c r="B28" s="54" t="s">
        <v>69</v>
      </c>
      <c r="C28" s="54">
        <v>139.22999999999999</v>
      </c>
      <c r="D28" s="55"/>
    </row>
    <row r="29" spans="1:4">
      <c r="A29" s="56">
        <v>2</v>
      </c>
      <c r="B29" s="54" t="s">
        <v>81</v>
      </c>
      <c r="C29" s="54">
        <v>911.59</v>
      </c>
      <c r="D29" s="56"/>
    </row>
    <row r="30" spans="1:4">
      <c r="A30" s="56"/>
      <c r="B30" s="54" t="s">
        <v>66</v>
      </c>
      <c r="C30" s="54">
        <f>SUM(C28:C29)</f>
        <v>1050.82</v>
      </c>
      <c r="D30" s="55">
        <f>D26+C30</f>
        <v>4625.66</v>
      </c>
    </row>
    <row r="31" spans="1:4">
      <c r="A31" s="56"/>
      <c r="B31" s="55" t="s">
        <v>14</v>
      </c>
      <c r="C31" s="54"/>
      <c r="D31" s="55"/>
    </row>
    <row r="32" spans="1:4" ht="30">
      <c r="A32" s="56">
        <v>1</v>
      </c>
      <c r="B32" s="54" t="s">
        <v>69</v>
      </c>
      <c r="C32" s="54">
        <v>139.22999999999999</v>
      </c>
      <c r="D32" s="55"/>
    </row>
    <row r="33" spans="1:4">
      <c r="A33" s="56">
        <v>2</v>
      </c>
      <c r="B33" s="54" t="s">
        <v>82</v>
      </c>
      <c r="C33" s="54">
        <v>588.98</v>
      </c>
      <c r="D33" s="55"/>
    </row>
    <row r="34" spans="1:4">
      <c r="A34" s="56"/>
      <c r="B34" s="54" t="s">
        <v>66</v>
      </c>
      <c r="C34" s="54">
        <f>SUM(C32:C33)</f>
        <v>728.21</v>
      </c>
      <c r="D34" s="55">
        <f>D30+C34</f>
        <v>5353.87</v>
      </c>
    </row>
    <row r="35" spans="1:4">
      <c r="A35" s="56"/>
      <c r="B35" s="55" t="s">
        <v>15</v>
      </c>
      <c r="C35" s="54"/>
      <c r="D35" s="55"/>
    </row>
    <row r="36" spans="1:4" ht="30">
      <c r="A36" s="56">
        <v>1</v>
      </c>
      <c r="B36" s="54" t="s">
        <v>88</v>
      </c>
      <c r="C36" s="54">
        <v>302.08999999999997</v>
      </c>
      <c r="D36" s="55"/>
    </row>
    <row r="37" spans="1:4" ht="30">
      <c r="A37" s="56">
        <v>2</v>
      </c>
      <c r="B37" s="54" t="s">
        <v>69</v>
      </c>
      <c r="C37" s="54">
        <v>139.22999999999999</v>
      </c>
      <c r="D37" s="55"/>
    </row>
    <row r="38" spans="1:4">
      <c r="A38" s="56"/>
      <c r="B38" s="54" t="s">
        <v>66</v>
      </c>
      <c r="C38" s="54">
        <f>SUM(C36:C37)</f>
        <v>441.31999999999994</v>
      </c>
      <c r="D38" s="55">
        <f>D34+C38</f>
        <v>5795.19</v>
      </c>
    </row>
    <row r="39" spans="1:4">
      <c r="A39" s="56"/>
      <c r="B39" s="54"/>
      <c r="C39" s="54"/>
      <c r="D39" s="55"/>
    </row>
    <row r="40" spans="1:4">
      <c r="A40" s="56"/>
      <c r="B40" s="54"/>
      <c r="C40" s="54"/>
      <c r="D40" s="55"/>
    </row>
    <row r="41" spans="1:4">
      <c r="A41" s="56"/>
      <c r="B41" s="55"/>
      <c r="C41" s="54"/>
      <c r="D41" s="55"/>
    </row>
    <row r="42" spans="1:4">
      <c r="A42" s="56"/>
      <c r="B42" s="54"/>
      <c r="C42" s="54"/>
      <c r="D42" s="55"/>
    </row>
    <row r="43" spans="1:4">
      <c r="A43" s="56"/>
      <c r="B43" s="54"/>
      <c r="C43" s="54"/>
      <c r="D43" s="55"/>
    </row>
    <row r="44" spans="1:4">
      <c r="A44" s="56"/>
      <c r="B44" s="54"/>
      <c r="C44" s="54"/>
      <c r="D44" s="55"/>
    </row>
    <row r="45" spans="1:4">
      <c r="A45" s="56"/>
      <c r="B45" s="57"/>
      <c r="C45" s="59"/>
      <c r="D45" s="59"/>
    </row>
    <row r="46" spans="1:4">
      <c r="A46" s="56"/>
      <c r="B46" s="57"/>
      <c r="C46" s="56"/>
      <c r="D46" s="56"/>
    </row>
    <row r="47" spans="1:4">
      <c r="A47" s="56"/>
      <c r="B47" s="54"/>
      <c r="C47" s="54"/>
      <c r="D47" s="59"/>
    </row>
    <row r="48" spans="1:4">
      <c r="A48" s="15"/>
      <c r="B48" s="33"/>
      <c r="C48" s="14"/>
      <c r="D48" s="14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B6" sqref="B6:C8"/>
    </sheetView>
  </sheetViews>
  <sheetFormatPr defaultRowHeight="15"/>
  <cols>
    <col min="1" max="1" width="4" customWidth="1"/>
    <col min="2" max="2" width="48.28515625" customWidth="1"/>
    <col min="4" max="4" width="13.140625" customWidth="1"/>
  </cols>
  <sheetData>
    <row r="1" spans="1:8" ht="15.95" customHeight="1">
      <c r="A1" s="1"/>
      <c r="B1" s="68" t="s">
        <v>59</v>
      </c>
      <c r="C1" s="68"/>
      <c r="D1" s="68"/>
      <c r="E1" s="7"/>
      <c r="F1" s="7"/>
      <c r="G1" s="7"/>
      <c r="H1" s="7"/>
    </row>
    <row r="2" spans="1:8" ht="15.95" customHeight="1">
      <c r="A2" s="6"/>
      <c r="B2" s="69" t="s">
        <v>31</v>
      </c>
      <c r="C2" s="69"/>
      <c r="D2" s="69"/>
      <c r="E2" s="1"/>
      <c r="F2" s="1"/>
      <c r="G2" s="1"/>
      <c r="H2" s="1"/>
    </row>
    <row r="3" spans="1:8" ht="15.95" customHeight="1">
      <c r="A3" s="6"/>
      <c r="B3" s="68" t="s">
        <v>47</v>
      </c>
      <c r="C3" s="68"/>
      <c r="D3" s="68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8" t="s">
        <v>26</v>
      </c>
      <c r="E4" s="1"/>
      <c r="F4" s="1"/>
      <c r="G4" s="1"/>
      <c r="H4" s="1"/>
    </row>
    <row r="5" spans="1:8" ht="15.75">
      <c r="A5" s="10"/>
      <c r="B5" s="47" t="s">
        <v>15</v>
      </c>
      <c r="C5" s="10"/>
      <c r="D5" s="10"/>
      <c r="E5" s="1"/>
      <c r="F5" s="1"/>
      <c r="G5" s="1"/>
      <c r="H5" s="1"/>
    </row>
    <row r="6" spans="1:8">
      <c r="A6" s="54">
        <v>1</v>
      </c>
      <c r="B6" s="54" t="s">
        <v>83</v>
      </c>
      <c r="C6" s="74">
        <v>8063.72</v>
      </c>
      <c r="D6" s="3"/>
    </row>
    <row r="7" spans="1:8">
      <c r="A7" s="56">
        <v>2</v>
      </c>
      <c r="B7" s="56" t="s">
        <v>84</v>
      </c>
      <c r="C7" s="75">
        <v>8428.35</v>
      </c>
      <c r="D7" s="14"/>
    </row>
    <row r="8" spans="1:8">
      <c r="A8" s="56">
        <v>3</v>
      </c>
      <c r="B8" s="54" t="s">
        <v>85</v>
      </c>
      <c r="C8" s="75">
        <v>6083.77</v>
      </c>
      <c r="D8" s="19"/>
    </row>
    <row r="9" spans="1:8">
      <c r="A9" s="76"/>
      <c r="B9" s="77" t="s">
        <v>66</v>
      </c>
      <c r="C9" s="56">
        <f>SUM(C6:C8)</f>
        <v>22575.84</v>
      </c>
      <c r="D9" s="14">
        <v>22575.84</v>
      </c>
    </row>
    <row r="10" spans="1:8">
      <c r="A10" s="78"/>
      <c r="B10" s="79"/>
      <c r="C10" s="80"/>
      <c r="D10" s="20"/>
    </row>
    <row r="11" spans="1:8">
      <c r="A11" s="15"/>
      <c r="B11" s="13"/>
      <c r="C11" s="15"/>
      <c r="D11" s="15"/>
    </row>
    <row r="12" spans="1:8">
      <c r="A12" s="15"/>
      <c r="B12" s="15"/>
      <c r="C12" s="15"/>
      <c r="D12" s="15"/>
    </row>
    <row r="13" spans="1:8">
      <c r="A13" s="15"/>
      <c r="B13" s="14"/>
      <c r="C13" s="14"/>
      <c r="D13" s="14"/>
    </row>
    <row r="14" spans="1:8">
      <c r="A14" s="15"/>
      <c r="B14" s="14"/>
      <c r="C14" s="15"/>
      <c r="D14" s="15"/>
    </row>
    <row r="15" spans="1:8">
      <c r="A15" s="15"/>
      <c r="B15" s="24"/>
      <c r="C15" s="15"/>
      <c r="D15" s="15"/>
    </row>
    <row r="16" spans="1:8">
      <c r="A16" s="15"/>
      <c r="B16" s="13"/>
      <c r="C16" s="15"/>
      <c r="D16" s="15"/>
    </row>
    <row r="17" spans="1:4">
      <c r="A17" s="15"/>
      <c r="B17" s="14"/>
      <c r="C17" s="14"/>
      <c r="D17" s="14"/>
    </row>
    <row r="18" spans="1:4">
      <c r="A18" s="15"/>
      <c r="B18" s="25"/>
      <c r="C18" s="15"/>
      <c r="D18" s="15"/>
    </row>
    <row r="19" spans="1:4">
      <c r="A19" s="15"/>
      <c r="B19" s="24"/>
      <c r="C19" s="15"/>
      <c r="D19" s="15"/>
    </row>
    <row r="20" spans="1:4">
      <c r="A20" s="15"/>
      <c r="B20" s="40"/>
      <c r="C20" s="43"/>
      <c r="D20" s="14"/>
    </row>
    <row r="21" spans="1:4">
      <c r="A21" s="15"/>
      <c r="B21" s="25"/>
      <c r="C21" s="14"/>
      <c r="D21" s="14"/>
    </row>
    <row r="22" spans="1:4">
      <c r="A22" s="15"/>
      <c r="B22" s="27"/>
      <c r="C22" s="15"/>
      <c r="D22" s="15"/>
    </row>
    <row r="23" spans="1:4">
      <c r="A23" s="15"/>
      <c r="B23" s="25"/>
      <c r="C23" s="14"/>
      <c r="D23" s="14"/>
    </row>
    <row r="24" spans="1:4">
      <c r="A24" s="15"/>
      <c r="B24" s="25"/>
      <c r="C24" s="15"/>
      <c r="D24" s="15"/>
    </row>
    <row r="25" spans="1:4">
      <c r="A25" s="15"/>
      <c r="B25" s="34"/>
      <c r="C25" s="15"/>
      <c r="D25" s="15"/>
    </row>
    <row r="26" spans="1:4">
      <c r="A26" s="15"/>
      <c r="B26" s="25"/>
      <c r="C26" s="14"/>
      <c r="D26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31"/>
  <sheetViews>
    <sheetView workbookViewId="0">
      <selection activeCell="B1" sqref="B1:D1"/>
    </sheetView>
  </sheetViews>
  <sheetFormatPr defaultRowHeight="15"/>
  <cols>
    <col min="1" max="1" width="5.140625" customWidth="1"/>
    <col min="2" max="2" width="45.28515625" customWidth="1"/>
  </cols>
  <sheetData>
    <row r="1" spans="1:4" ht="15.95" customHeight="1">
      <c r="A1" s="1"/>
      <c r="B1" s="70" t="s">
        <v>59</v>
      </c>
      <c r="C1" s="70"/>
      <c r="D1" s="70"/>
    </row>
    <row r="2" spans="1:4" ht="15.75">
      <c r="A2" s="6"/>
      <c r="B2" s="69" t="s">
        <v>31</v>
      </c>
      <c r="C2" s="69"/>
      <c r="D2" s="69"/>
    </row>
    <row r="3" spans="1:4" ht="15.75">
      <c r="A3" s="6"/>
      <c r="B3" s="68" t="s">
        <v>34</v>
      </c>
      <c r="C3" s="68"/>
      <c r="D3" s="68"/>
    </row>
    <row r="4" spans="1:4" ht="26.25">
      <c r="A4" s="8"/>
      <c r="B4" s="9" t="s">
        <v>0</v>
      </c>
      <c r="C4" s="8" t="s">
        <v>1</v>
      </c>
      <c r="D4" s="8" t="s">
        <v>26</v>
      </c>
    </row>
    <row r="5" spans="1:4">
      <c r="A5" s="10"/>
      <c r="B5" s="10"/>
      <c r="C5" s="10"/>
      <c r="D5" s="10"/>
    </row>
    <row r="6" spans="1:4">
      <c r="A6" s="3"/>
      <c r="B6" s="3"/>
      <c r="C6" s="21"/>
      <c r="D6" s="3"/>
    </row>
    <row r="7" spans="1:4">
      <c r="A7" s="14"/>
      <c r="B7" s="14"/>
      <c r="C7" s="22"/>
      <c r="D7" s="14"/>
    </row>
    <row r="8" spans="1:4">
      <c r="A8" s="15"/>
      <c r="B8" s="40"/>
      <c r="C8" s="18"/>
      <c r="D8" s="19"/>
    </row>
    <row r="9" spans="1:4">
      <c r="A9" s="41"/>
      <c r="B9" s="42"/>
      <c r="C9" s="14"/>
      <c r="D9" s="14"/>
    </row>
    <row r="10" spans="1:4">
      <c r="A10" s="16"/>
      <c r="B10" s="23"/>
      <c r="C10" s="17"/>
      <c r="D10" s="20"/>
    </row>
    <row r="11" spans="1:4">
      <c r="A11" s="15"/>
      <c r="B11" s="13"/>
      <c r="C11" s="15"/>
      <c r="D11" s="15"/>
    </row>
    <row r="12" spans="1:4">
      <c r="A12" s="15"/>
      <c r="B12" s="15"/>
      <c r="C12" s="15"/>
      <c r="D12" s="15"/>
    </row>
    <row r="13" spans="1:4">
      <c r="A13" s="15"/>
      <c r="B13" s="15"/>
      <c r="C13" s="15"/>
      <c r="D13" s="15"/>
    </row>
    <row r="14" spans="1:4">
      <c r="A14" s="15"/>
      <c r="B14" s="14"/>
      <c r="C14" s="14"/>
      <c r="D14" s="14"/>
    </row>
    <row r="15" spans="1:4">
      <c r="A15" s="15"/>
      <c r="B15" s="14"/>
      <c r="C15" s="15"/>
      <c r="D15" s="15"/>
    </row>
    <row r="16" spans="1:4">
      <c r="A16" s="15"/>
      <c r="B16" s="44"/>
      <c r="C16" s="15"/>
      <c r="D16" s="15"/>
    </row>
    <row r="17" spans="1:4">
      <c r="A17" s="15"/>
      <c r="B17" s="15"/>
      <c r="C17" s="15"/>
      <c r="D17" s="15"/>
    </row>
    <row r="18" spans="1:4">
      <c r="A18" s="15"/>
      <c r="B18" s="14"/>
      <c r="C18" s="14"/>
      <c r="D18" s="14"/>
    </row>
    <row r="19" spans="1:4">
      <c r="A19" s="15"/>
      <c r="B19" s="14"/>
      <c r="C19" s="15"/>
      <c r="D19" s="15"/>
    </row>
    <row r="20" spans="1:4">
      <c r="A20" s="15"/>
      <c r="B20" s="24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14"/>
      <c r="C22" s="14"/>
      <c r="D22" s="14"/>
    </row>
    <row r="23" spans="1:4">
      <c r="A23" s="15"/>
      <c r="B23" s="25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40"/>
      <c r="C25" s="43"/>
      <c r="D25" s="14"/>
    </row>
    <row r="26" spans="1:4">
      <c r="A26" s="15"/>
      <c r="B26" s="25"/>
      <c r="C26" s="14"/>
      <c r="D26" s="14"/>
    </row>
    <row r="27" spans="1:4">
      <c r="A27" s="15"/>
      <c r="B27" s="27"/>
      <c r="C27" s="15"/>
      <c r="D27" s="15"/>
    </row>
    <row r="28" spans="1:4">
      <c r="A28" s="15"/>
      <c r="B28" s="25"/>
      <c r="C28" s="14"/>
      <c r="D28" s="14"/>
    </row>
    <row r="29" spans="1:4">
      <c r="A29" s="15"/>
      <c r="B29" s="25"/>
      <c r="C29" s="15"/>
      <c r="D29" s="15"/>
    </row>
    <row r="30" spans="1:4">
      <c r="A30" s="15"/>
      <c r="B30" s="34"/>
      <c r="C30" s="15"/>
      <c r="D30" s="15"/>
    </row>
    <row r="31" spans="1:4">
      <c r="A31" s="15"/>
      <c r="B31" s="25"/>
      <c r="C31" s="14"/>
      <c r="D31" s="14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3"/>
  <sheetViews>
    <sheetView workbookViewId="0">
      <selection activeCell="B1" sqref="B1:D1"/>
    </sheetView>
  </sheetViews>
  <sheetFormatPr defaultRowHeight="15"/>
  <cols>
    <col min="1" max="1" width="3.7109375" customWidth="1"/>
    <col min="2" max="2" width="49.42578125" customWidth="1"/>
    <col min="4" max="4" width="12.7109375" customWidth="1"/>
  </cols>
  <sheetData>
    <row r="1" spans="1:8" ht="21">
      <c r="A1" s="1"/>
      <c r="B1" s="68" t="s">
        <v>60</v>
      </c>
      <c r="C1" s="68"/>
      <c r="D1" s="68"/>
      <c r="E1" s="7"/>
      <c r="F1" s="7"/>
      <c r="G1" s="7"/>
      <c r="H1" s="7"/>
    </row>
    <row r="2" spans="1:8" ht="15.75">
      <c r="A2" s="6"/>
      <c r="B2" s="69" t="s">
        <v>31</v>
      </c>
      <c r="C2" s="69"/>
      <c r="D2" s="69"/>
      <c r="E2" s="1"/>
      <c r="F2" s="1"/>
      <c r="G2" s="1"/>
      <c r="H2" s="1"/>
    </row>
    <row r="3" spans="1:8" ht="15.75">
      <c r="A3" s="6"/>
      <c r="B3" s="68" t="s">
        <v>48</v>
      </c>
      <c r="C3" s="68"/>
      <c r="D3" s="68"/>
      <c r="E3" s="1"/>
      <c r="F3" s="1"/>
      <c r="G3" s="1"/>
      <c r="H3" s="1"/>
    </row>
    <row r="4" spans="1:8">
      <c r="A4" s="8"/>
      <c r="B4" s="9" t="s">
        <v>0</v>
      </c>
      <c r="C4" s="8" t="s">
        <v>1</v>
      </c>
      <c r="D4" s="9" t="s">
        <v>26</v>
      </c>
      <c r="E4" s="1"/>
      <c r="F4" s="1"/>
      <c r="G4" s="1"/>
      <c r="H4" s="1"/>
    </row>
    <row r="5" spans="1:8">
      <c r="A5" s="8"/>
      <c r="B5" s="3"/>
      <c r="C5" s="10"/>
      <c r="D5" s="8"/>
      <c r="E5" s="1"/>
      <c r="F5" s="1"/>
      <c r="G5" s="1"/>
      <c r="H5" s="1"/>
    </row>
    <row r="6" spans="1:8" s="1" customFormat="1">
      <c r="A6" s="13"/>
      <c r="B6" s="13"/>
      <c r="C6" s="13"/>
      <c r="D6" s="3"/>
    </row>
    <row r="7" spans="1:8" s="5" customFormat="1">
      <c r="A7" s="14"/>
      <c r="B7" s="14"/>
      <c r="C7" s="14"/>
      <c r="D7" s="14"/>
    </row>
    <row r="8" spans="1:8">
      <c r="A8" s="43"/>
      <c r="B8" s="40"/>
      <c r="C8" s="15"/>
      <c r="D8" s="14"/>
    </row>
    <row r="9" spans="1:8">
      <c r="A9" s="15"/>
      <c r="B9" s="13"/>
      <c r="C9" s="15"/>
      <c r="D9" s="15"/>
    </row>
    <row r="10" spans="1:8" s="5" customFormat="1">
      <c r="A10" s="43"/>
      <c r="B10" s="40"/>
      <c r="C10" s="43"/>
      <c r="D10" s="14"/>
    </row>
    <row r="11" spans="1:8">
      <c r="A11" s="43"/>
      <c r="B11" s="40"/>
      <c r="C11" s="43"/>
      <c r="D11" s="14"/>
    </row>
    <row r="12" spans="1:8">
      <c r="A12" s="14"/>
      <c r="B12" s="3"/>
      <c r="C12" s="14"/>
      <c r="D12" s="14"/>
    </row>
    <row r="13" spans="1:8">
      <c r="A13" s="14"/>
      <c r="B13" s="3"/>
      <c r="C13" s="14"/>
      <c r="D13" s="14"/>
    </row>
    <row r="14" spans="1:8">
      <c r="A14" s="15"/>
      <c r="B14" s="13"/>
      <c r="C14" s="15"/>
      <c r="D14" s="15"/>
    </row>
    <row r="15" spans="1:8">
      <c r="A15" s="15"/>
      <c r="B15" s="3"/>
      <c r="C15" s="14"/>
      <c r="D15" s="14"/>
    </row>
    <row r="16" spans="1:8">
      <c r="A16" s="15"/>
      <c r="B16" s="3"/>
      <c r="C16" s="15"/>
      <c r="D16" s="15"/>
    </row>
    <row r="17" spans="1:4">
      <c r="A17" s="15"/>
      <c r="B17" s="40"/>
      <c r="C17" s="15"/>
      <c r="D17" s="15"/>
    </row>
    <row r="18" spans="1:4">
      <c r="A18" s="15"/>
      <c r="B18" s="3"/>
      <c r="C18" s="14"/>
      <c r="D18" s="14"/>
    </row>
    <row r="19" spans="1:4">
      <c r="A19" s="15"/>
      <c r="B19" s="3"/>
      <c r="C19" s="14"/>
      <c r="D19" s="14"/>
    </row>
    <row r="20" spans="1:4">
      <c r="A20" s="15"/>
      <c r="B20" s="40"/>
      <c r="C20" s="15"/>
      <c r="D20" s="15"/>
    </row>
    <row r="21" spans="1:4">
      <c r="A21" s="15"/>
      <c r="B21" s="13"/>
      <c r="C21" s="15"/>
      <c r="D21" s="15"/>
    </row>
    <row r="22" spans="1:4">
      <c r="A22" s="15"/>
      <c r="B22" s="3"/>
      <c r="C22" s="14"/>
      <c r="D22" s="14"/>
    </row>
    <row r="23" spans="1:4">
      <c r="A23" s="15"/>
      <c r="B23" s="33"/>
      <c r="C23" s="15"/>
      <c r="D23" s="15"/>
    </row>
    <row r="24" spans="1:4">
      <c r="A24" s="15"/>
      <c r="B24" s="24"/>
      <c r="C24" s="15"/>
      <c r="D24" s="15"/>
    </row>
    <row r="25" spans="1:4">
      <c r="A25" s="15"/>
      <c r="B25" s="33"/>
      <c r="C25" s="14"/>
      <c r="D25" s="14"/>
    </row>
    <row r="26" spans="1:4">
      <c r="A26" s="15"/>
      <c r="B26" s="33"/>
      <c r="C26" s="15"/>
      <c r="D26" s="15"/>
    </row>
    <row r="27" spans="1:4">
      <c r="A27" s="15"/>
      <c r="B27" s="24"/>
      <c r="C27" s="15"/>
      <c r="D27" s="15"/>
    </row>
    <row r="28" spans="1:4">
      <c r="A28" s="15"/>
      <c r="B28" s="33"/>
      <c r="C28" s="14"/>
      <c r="D28" s="14"/>
    </row>
    <row r="29" spans="1:4">
      <c r="A29" s="15"/>
      <c r="B29" s="33"/>
      <c r="C29" s="15"/>
      <c r="D29" s="15"/>
    </row>
    <row r="30" spans="1:4">
      <c r="A30" s="15"/>
      <c r="B30" s="26"/>
      <c r="C30" s="43"/>
      <c r="D30" s="14"/>
    </row>
    <row r="31" spans="1:4">
      <c r="A31" s="15"/>
      <c r="B31" s="33"/>
      <c r="C31" s="14"/>
      <c r="D31" s="14"/>
    </row>
    <row r="32" spans="1:4">
      <c r="A32" s="15"/>
      <c r="B32" s="26"/>
      <c r="C32" s="15"/>
      <c r="D32" s="15"/>
    </row>
    <row r="33" spans="1:4">
      <c r="A33" s="15"/>
      <c r="B33" s="33"/>
      <c r="C33" s="14"/>
      <c r="D33" s="14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8"/>
  <sheetViews>
    <sheetView tabSelected="1" view="pageBreakPreview" zoomScale="60" zoomScaleNormal="65" workbookViewId="0">
      <selection activeCell="D28" sqref="D28"/>
    </sheetView>
  </sheetViews>
  <sheetFormatPr defaultRowHeight="1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4.425781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>
      <c r="A1" s="71" t="s">
        <v>61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14" ht="21">
      <c r="A2" s="7" t="s">
        <v>31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s="12" customFormat="1" ht="20.25" customHeight="1">
      <c r="A3" s="9"/>
      <c r="B3" s="35" t="s">
        <v>2</v>
      </c>
      <c r="C3" s="35" t="s">
        <v>5</v>
      </c>
      <c r="D3" s="35" t="s">
        <v>3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29" t="s">
        <v>16</v>
      </c>
    </row>
    <row r="4" spans="1:14" ht="39.75" customHeight="1">
      <c r="A4" s="36" t="s">
        <v>28</v>
      </c>
      <c r="B4" s="30">
        <f>B5+B6+B7+B8</f>
        <v>9699.369999999999</v>
      </c>
      <c r="C4" s="30">
        <f t="shared" ref="C4" si="0">C5+C6+C7</f>
        <v>9481.4599999999991</v>
      </c>
      <c r="D4" s="30">
        <f>D5+D6+D7+D8</f>
        <v>9510.380000000001</v>
      </c>
      <c r="E4" s="30">
        <f t="shared" ref="E4:M4" si="1">E5+E6+E7+E8</f>
        <v>9377.9699999999993</v>
      </c>
      <c r="F4" s="30">
        <f t="shared" si="1"/>
        <v>9248.9</v>
      </c>
      <c r="G4" s="30">
        <f t="shared" si="1"/>
        <v>9015.24</v>
      </c>
      <c r="H4" s="30">
        <f t="shared" si="1"/>
        <v>10834.93</v>
      </c>
      <c r="I4" s="30">
        <f t="shared" si="1"/>
        <v>10838.29</v>
      </c>
      <c r="J4" s="30">
        <f t="shared" si="1"/>
        <v>10712.76</v>
      </c>
      <c r="K4" s="30">
        <f t="shared" si="1"/>
        <v>10699.11</v>
      </c>
      <c r="L4" s="30">
        <f t="shared" si="1"/>
        <v>10540.18</v>
      </c>
      <c r="M4" s="30">
        <f t="shared" si="1"/>
        <v>10908.220000000001</v>
      </c>
      <c r="N4" s="30">
        <f t="shared" ref="N4:N24" si="2">SUM(B4:M4)</f>
        <v>120866.81</v>
      </c>
    </row>
    <row r="5" spans="1:14" ht="39" customHeight="1">
      <c r="A5" s="36" t="s">
        <v>17</v>
      </c>
      <c r="B5" s="31">
        <v>3407.15</v>
      </c>
      <c r="C5" s="31">
        <v>3407.15</v>
      </c>
      <c r="D5" s="31">
        <v>3407.15</v>
      </c>
      <c r="E5" s="31">
        <v>3407.15</v>
      </c>
      <c r="F5" s="31">
        <v>3407.15</v>
      </c>
      <c r="G5" s="31">
        <v>3407.15</v>
      </c>
      <c r="H5" s="31">
        <v>4091.21</v>
      </c>
      <c r="I5" s="31">
        <v>4091.21</v>
      </c>
      <c r="J5" s="31">
        <v>4091.21</v>
      </c>
      <c r="K5" s="31">
        <v>4091.21</v>
      </c>
      <c r="L5" s="31">
        <v>4091.21</v>
      </c>
      <c r="M5" s="31">
        <v>4091.21</v>
      </c>
      <c r="N5" s="31">
        <f t="shared" si="2"/>
        <v>44990.159999999996</v>
      </c>
    </row>
    <row r="6" spans="1:14" ht="60" customHeight="1">
      <c r="A6" s="36" t="s">
        <v>36</v>
      </c>
      <c r="B6" s="31">
        <v>384.56</v>
      </c>
      <c r="C6" s="31">
        <v>716.65</v>
      </c>
      <c r="D6" s="31">
        <v>745.57</v>
      </c>
      <c r="E6" s="31">
        <v>613.16</v>
      </c>
      <c r="F6" s="31">
        <v>484.09</v>
      </c>
      <c r="G6" s="31">
        <v>250.43</v>
      </c>
      <c r="H6" s="31">
        <v>662.43</v>
      </c>
      <c r="I6" s="31">
        <v>665.79</v>
      </c>
      <c r="J6" s="31">
        <v>540.26</v>
      </c>
      <c r="K6" s="31">
        <v>526.61</v>
      </c>
      <c r="L6" s="31">
        <v>367.68</v>
      </c>
      <c r="M6" s="31">
        <v>735.72</v>
      </c>
      <c r="N6" s="31">
        <f t="shared" si="2"/>
        <v>6692.9500000000007</v>
      </c>
    </row>
    <row r="7" spans="1:14" ht="44.25" customHeight="1">
      <c r="A7" s="36" t="s">
        <v>37</v>
      </c>
      <c r="B7" s="31">
        <v>5357.66</v>
      </c>
      <c r="C7" s="31">
        <v>5357.66</v>
      </c>
      <c r="D7" s="31">
        <v>5357.66</v>
      </c>
      <c r="E7" s="31">
        <v>5357.66</v>
      </c>
      <c r="F7" s="31">
        <v>5357.66</v>
      </c>
      <c r="G7" s="31">
        <v>5357.66</v>
      </c>
      <c r="H7" s="31">
        <v>6081.29</v>
      </c>
      <c r="I7" s="31">
        <v>6081.29</v>
      </c>
      <c r="J7" s="31">
        <v>6081.29</v>
      </c>
      <c r="K7" s="31">
        <v>6081.29</v>
      </c>
      <c r="L7" s="31">
        <v>6081.29</v>
      </c>
      <c r="M7" s="31">
        <v>6081.29</v>
      </c>
      <c r="N7" s="31">
        <f>SUM(B7:M7)</f>
        <v>68633.7</v>
      </c>
    </row>
    <row r="8" spans="1:14" ht="44.25" customHeight="1">
      <c r="A8" s="36" t="s">
        <v>51</v>
      </c>
      <c r="B8" s="31">
        <v>550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>
        <f>SUM(B8:M8)</f>
        <v>550</v>
      </c>
    </row>
    <row r="9" spans="1:14" ht="36" customHeight="1">
      <c r="A9" s="37" t="s">
        <v>18</v>
      </c>
      <c r="B9" s="30">
        <f>B10+B11+B12+B13</f>
        <v>6039.83</v>
      </c>
      <c r="C9" s="30">
        <f t="shared" ref="C9:M9" si="3">C10+C11+C12+C13</f>
        <v>1679.5100000000002</v>
      </c>
      <c r="D9" s="30">
        <f t="shared" si="3"/>
        <v>815.38</v>
      </c>
      <c r="E9" s="30">
        <f t="shared" si="3"/>
        <v>590.49</v>
      </c>
      <c r="F9" s="30">
        <f t="shared" si="3"/>
        <v>4329.5200000000004</v>
      </c>
      <c r="G9" s="30">
        <f t="shared" si="3"/>
        <v>1387.8400000000001</v>
      </c>
      <c r="H9" s="30">
        <f t="shared" si="3"/>
        <v>1574.4</v>
      </c>
      <c r="I9" s="30">
        <f>I10+I11+I12+I13</f>
        <v>8457.2099999999991</v>
      </c>
      <c r="J9" s="30">
        <f t="shared" si="3"/>
        <v>2770.85</v>
      </c>
      <c r="K9" s="30">
        <f t="shared" si="3"/>
        <v>5235.8200000000006</v>
      </c>
      <c r="L9" s="30">
        <f t="shared" si="3"/>
        <v>2872.33</v>
      </c>
      <c r="M9" s="30">
        <f t="shared" si="3"/>
        <v>4190.9299999999994</v>
      </c>
      <c r="N9" s="30">
        <f t="shared" si="2"/>
        <v>39944.11</v>
      </c>
    </row>
    <row r="10" spans="1:14" ht="40.5" customHeight="1">
      <c r="A10" s="36" t="s">
        <v>19</v>
      </c>
      <c r="B10" s="31"/>
      <c r="C10" s="31"/>
      <c r="D10" s="31"/>
      <c r="E10" s="31"/>
      <c r="F10" s="31">
        <v>133.88</v>
      </c>
      <c r="G10" s="31"/>
      <c r="H10" s="31">
        <v>278.45999999999998</v>
      </c>
      <c r="I10" s="31"/>
      <c r="J10" s="31">
        <v>278.45999999999998</v>
      </c>
      <c r="K10" s="31"/>
      <c r="L10" s="31"/>
      <c r="M10" s="31">
        <v>556.91999999999996</v>
      </c>
      <c r="N10" s="30">
        <f t="shared" si="2"/>
        <v>1247.7199999999998</v>
      </c>
    </row>
    <row r="11" spans="1:14" ht="45.75" customHeight="1">
      <c r="A11" s="36" t="s">
        <v>20</v>
      </c>
      <c r="B11" s="32">
        <v>3584.55</v>
      </c>
      <c r="C11" s="31">
        <v>1204.8800000000001</v>
      </c>
      <c r="D11" s="31"/>
      <c r="E11" s="31"/>
      <c r="F11" s="31"/>
      <c r="G11" s="31"/>
      <c r="H11" s="31"/>
      <c r="I11" s="31">
        <v>6159.94</v>
      </c>
      <c r="J11" s="31"/>
      <c r="K11" s="31">
        <v>3606.65</v>
      </c>
      <c r="L11" s="31">
        <v>417.69</v>
      </c>
      <c r="M11" s="31">
        <v>603.04999999999995</v>
      </c>
      <c r="N11" s="30">
        <f t="shared" si="2"/>
        <v>15576.759999999998</v>
      </c>
    </row>
    <row r="12" spans="1:14" ht="45.75" customHeight="1">
      <c r="A12" s="45" t="s">
        <v>32</v>
      </c>
      <c r="B12" s="32">
        <v>751.53</v>
      </c>
      <c r="C12" s="31">
        <v>133.88</v>
      </c>
      <c r="D12" s="31">
        <v>133.88</v>
      </c>
      <c r="E12" s="31">
        <v>133.88</v>
      </c>
      <c r="F12" s="31">
        <v>958.51</v>
      </c>
      <c r="G12" s="31">
        <v>133.88</v>
      </c>
      <c r="H12" s="31">
        <v>139.22999999999999</v>
      </c>
      <c r="I12" s="31">
        <v>139.22999999999999</v>
      </c>
      <c r="J12" s="31">
        <v>1050.82</v>
      </c>
      <c r="K12" s="31">
        <v>1050.82</v>
      </c>
      <c r="L12" s="31">
        <v>728.21</v>
      </c>
      <c r="M12" s="31">
        <v>441.32</v>
      </c>
      <c r="N12" s="30">
        <f t="shared" si="2"/>
        <v>5795.19</v>
      </c>
    </row>
    <row r="13" spans="1:14" ht="21.75" customHeight="1">
      <c r="A13" s="36" t="s">
        <v>21</v>
      </c>
      <c r="B13" s="31">
        <v>1703.75</v>
      </c>
      <c r="C13" s="31">
        <v>340.75</v>
      </c>
      <c r="D13" s="31">
        <v>681.5</v>
      </c>
      <c r="E13" s="31">
        <v>456.61</v>
      </c>
      <c r="F13" s="31">
        <v>3237.13</v>
      </c>
      <c r="G13" s="31">
        <v>1253.96</v>
      </c>
      <c r="H13" s="31">
        <v>1156.71</v>
      </c>
      <c r="I13" s="31">
        <v>2158.04</v>
      </c>
      <c r="J13" s="31">
        <v>1441.57</v>
      </c>
      <c r="K13" s="31">
        <v>578.35</v>
      </c>
      <c r="L13" s="31">
        <v>1726.43</v>
      </c>
      <c r="M13" s="31">
        <v>2589.64</v>
      </c>
      <c r="N13" s="31">
        <f t="shared" si="2"/>
        <v>17324.440000000002</v>
      </c>
    </row>
    <row r="14" spans="1:14" ht="23.25" customHeight="1">
      <c r="A14" s="37" t="s">
        <v>22</v>
      </c>
      <c r="B14" s="30">
        <f>B15+B16+B17</f>
        <v>0</v>
      </c>
      <c r="C14" s="30">
        <f t="shared" ref="C14:M14" si="4">C15+C16+C17</f>
        <v>0</v>
      </c>
      <c r="D14" s="30">
        <f t="shared" si="4"/>
        <v>0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0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22575.84</v>
      </c>
      <c r="N14" s="30">
        <f t="shared" si="2"/>
        <v>22575.84</v>
      </c>
    </row>
    <row r="15" spans="1:14" ht="42" customHeight="1">
      <c r="A15" s="36" t="s">
        <v>23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>
        <f t="shared" si="2"/>
        <v>0</v>
      </c>
    </row>
    <row r="16" spans="1:14" ht="40.5" customHeight="1">
      <c r="A16" s="36" t="s">
        <v>24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>
        <v>22575.84</v>
      </c>
      <c r="N16" s="31">
        <f t="shared" si="2"/>
        <v>22575.84</v>
      </c>
    </row>
    <row r="17" spans="1:14" ht="40.5" customHeight="1">
      <c r="A17" s="45" t="s">
        <v>33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>
        <f t="shared" si="2"/>
        <v>0</v>
      </c>
    </row>
    <row r="18" spans="1:14" ht="40.5" customHeight="1">
      <c r="A18" s="53" t="s">
        <v>50</v>
      </c>
      <c r="B18" s="31"/>
      <c r="C18" s="31"/>
      <c r="D18" s="31"/>
      <c r="E18" s="31"/>
      <c r="F18" s="31"/>
      <c r="G18" s="31">
        <v>630</v>
      </c>
      <c r="H18" s="31">
        <v>9000</v>
      </c>
      <c r="I18" s="31"/>
      <c r="J18" s="31"/>
      <c r="K18" s="31"/>
      <c r="L18" s="31"/>
      <c r="M18" s="31">
        <v>2000</v>
      </c>
      <c r="N18" s="31">
        <f t="shared" si="2"/>
        <v>11630</v>
      </c>
    </row>
    <row r="19" spans="1:14" ht="40.5" customHeight="1">
      <c r="A19" s="37" t="s">
        <v>53</v>
      </c>
      <c r="B19" s="30">
        <f>B20+B21+B22</f>
        <v>5088.2699999999995</v>
      </c>
      <c r="C19" s="30">
        <f t="shared" ref="C19:M19" si="5">C20+C21+C22</f>
        <v>1961.11</v>
      </c>
      <c r="D19" s="30">
        <f t="shared" si="5"/>
        <v>4198.9400000000005</v>
      </c>
      <c r="E19" s="30">
        <f t="shared" si="5"/>
        <v>195.20999999999998</v>
      </c>
      <c r="F19" s="30">
        <f t="shared" si="5"/>
        <v>2515.09</v>
      </c>
      <c r="G19" s="30">
        <f t="shared" si="5"/>
        <v>-294.36</v>
      </c>
      <c r="H19" s="30">
        <f t="shared" si="5"/>
        <v>1635.1699999999998</v>
      </c>
      <c r="I19" s="30">
        <f t="shared" si="5"/>
        <v>2730.7</v>
      </c>
      <c r="J19" s="30">
        <f t="shared" si="5"/>
        <v>2172.6800000000003</v>
      </c>
      <c r="K19" s="30">
        <f t="shared" si="5"/>
        <v>650.81999999999994</v>
      </c>
      <c r="L19" s="30">
        <f t="shared" si="5"/>
        <v>2236.98</v>
      </c>
      <c r="M19" s="30">
        <f t="shared" si="5"/>
        <v>867.97</v>
      </c>
      <c r="N19" s="30">
        <f t="shared" ref="N19:N23" si="6">SUM(B19:M19)</f>
        <v>23958.579999999998</v>
      </c>
    </row>
    <row r="20" spans="1:14" ht="40.5" customHeight="1">
      <c r="A20" s="36" t="s">
        <v>54</v>
      </c>
      <c r="B20" s="31">
        <v>304.92</v>
      </c>
      <c r="C20" s="31">
        <v>636.41</v>
      </c>
      <c r="D20" s="31">
        <v>54.28</v>
      </c>
      <c r="E20" s="31">
        <v>-386.93</v>
      </c>
      <c r="F20" s="31">
        <v>772.7</v>
      </c>
      <c r="G20" s="31">
        <v>453.92</v>
      </c>
      <c r="H20" s="31">
        <v>302.77</v>
      </c>
      <c r="I20" s="31">
        <v>551.9</v>
      </c>
      <c r="J20" s="31">
        <v>479.18</v>
      </c>
      <c r="K20" s="31">
        <v>206.22</v>
      </c>
      <c r="L20" s="31">
        <v>508.98</v>
      </c>
      <c r="M20" s="31">
        <v>-517.33000000000004</v>
      </c>
      <c r="N20" s="31">
        <f t="shared" si="6"/>
        <v>3367.0199999999995</v>
      </c>
    </row>
    <row r="21" spans="1:14" ht="40.5" customHeight="1">
      <c r="A21" s="36" t="s">
        <v>55</v>
      </c>
      <c r="B21" s="31">
        <v>263.89999999999998</v>
      </c>
      <c r="C21" s="31">
        <v>263.89999999999998</v>
      </c>
      <c r="D21" s="31">
        <v>263.89999999999998</v>
      </c>
      <c r="E21" s="31">
        <v>263.89999999999998</v>
      </c>
      <c r="F21" s="31">
        <v>263.89999999999998</v>
      </c>
      <c r="G21" s="31">
        <v>263.89999999999998</v>
      </c>
      <c r="H21" s="31">
        <v>281.3</v>
      </c>
      <c r="I21" s="31">
        <v>281.3</v>
      </c>
      <c r="J21" s="31">
        <v>281.3</v>
      </c>
      <c r="K21" s="31">
        <v>281.3</v>
      </c>
      <c r="L21" s="31">
        <v>281.3</v>
      </c>
      <c r="M21" s="31">
        <v>281.3</v>
      </c>
      <c r="N21" s="31">
        <f t="shared" si="6"/>
        <v>3271.2000000000007</v>
      </c>
    </row>
    <row r="22" spans="1:14" ht="40.5" customHeight="1">
      <c r="A22" s="45" t="s">
        <v>56</v>
      </c>
      <c r="B22" s="31">
        <v>4519.45</v>
      </c>
      <c r="C22" s="31">
        <v>1060.8</v>
      </c>
      <c r="D22" s="31">
        <v>3880.76</v>
      </c>
      <c r="E22" s="31">
        <v>318.24</v>
      </c>
      <c r="F22" s="31">
        <v>1478.49</v>
      </c>
      <c r="G22" s="31">
        <v>-1012.18</v>
      </c>
      <c r="H22" s="31">
        <v>1051.0999999999999</v>
      </c>
      <c r="I22" s="31">
        <v>1897.5</v>
      </c>
      <c r="J22" s="31">
        <v>1412.2</v>
      </c>
      <c r="K22" s="31">
        <v>163.30000000000001</v>
      </c>
      <c r="L22" s="31">
        <v>1446.7</v>
      </c>
      <c r="M22" s="31">
        <v>1104</v>
      </c>
      <c r="N22" s="31">
        <f t="shared" si="6"/>
        <v>17320.36</v>
      </c>
    </row>
    <row r="23" spans="1:14" ht="40.5" customHeight="1">
      <c r="A23" s="53" t="s">
        <v>57</v>
      </c>
      <c r="B23" s="30">
        <v>1481.47</v>
      </c>
      <c r="C23" s="30">
        <v>1481.47</v>
      </c>
      <c r="D23" s="30">
        <v>1481.47</v>
      </c>
      <c r="E23" s="30">
        <v>1481.47</v>
      </c>
      <c r="F23" s="30">
        <v>1481.47</v>
      </c>
      <c r="G23" s="30">
        <v>1481.47</v>
      </c>
      <c r="H23" s="30">
        <v>1552.21</v>
      </c>
      <c r="I23" s="30">
        <v>1552.21</v>
      </c>
      <c r="J23" s="30">
        <v>401.78</v>
      </c>
      <c r="K23" s="30">
        <v>1552.11</v>
      </c>
      <c r="L23" s="30">
        <v>1552.21</v>
      </c>
      <c r="M23" s="30">
        <v>1552.21</v>
      </c>
      <c r="N23" s="30">
        <f t="shared" si="6"/>
        <v>17051.55</v>
      </c>
    </row>
    <row r="24" spans="1:14" ht="39.75" customHeight="1">
      <c r="A24" s="37" t="s">
        <v>58</v>
      </c>
      <c r="B24" s="30">
        <v>5357.66</v>
      </c>
      <c r="C24" s="30">
        <v>5363.44</v>
      </c>
      <c r="D24" s="30">
        <v>5363.44</v>
      </c>
      <c r="E24" s="30">
        <v>5363.44</v>
      </c>
      <c r="F24" s="30">
        <v>5363.44</v>
      </c>
      <c r="G24" s="30">
        <v>5363.44</v>
      </c>
      <c r="H24" s="30">
        <v>5363.44</v>
      </c>
      <c r="I24" s="30">
        <v>5381.92</v>
      </c>
      <c r="J24" s="30">
        <v>5381.92</v>
      </c>
      <c r="K24" s="30">
        <v>5381.92</v>
      </c>
      <c r="L24" s="30">
        <v>5381.92</v>
      </c>
      <c r="M24" s="30">
        <v>5381.92</v>
      </c>
      <c r="N24" s="30">
        <f t="shared" si="2"/>
        <v>64447.899999999987</v>
      </c>
    </row>
    <row r="25" spans="1:14" ht="22.5" customHeight="1">
      <c r="A25" s="37" t="s">
        <v>25</v>
      </c>
      <c r="B25" s="46">
        <f t="shared" ref="B25:M25" si="7">B4+B9+B14+B18+B24+B19+B23</f>
        <v>27666.600000000002</v>
      </c>
      <c r="C25" s="46">
        <f t="shared" si="7"/>
        <v>19966.990000000002</v>
      </c>
      <c r="D25" s="46">
        <f t="shared" si="7"/>
        <v>21369.61</v>
      </c>
      <c r="E25" s="46">
        <f t="shared" si="7"/>
        <v>17008.579999999998</v>
      </c>
      <c r="F25" s="46">
        <f t="shared" si="7"/>
        <v>22938.420000000002</v>
      </c>
      <c r="G25" s="46">
        <f t="shared" si="7"/>
        <v>17583.63</v>
      </c>
      <c r="H25" s="46">
        <f t="shared" si="7"/>
        <v>29960.149999999998</v>
      </c>
      <c r="I25" s="46">
        <f>I4+I9+I14+I18+I24+I19+I23</f>
        <v>28960.329999999998</v>
      </c>
      <c r="J25" s="46">
        <f t="shared" si="7"/>
        <v>21439.989999999998</v>
      </c>
      <c r="K25" s="46">
        <f t="shared" si="7"/>
        <v>23519.78</v>
      </c>
      <c r="L25" s="46">
        <f t="shared" si="7"/>
        <v>22583.62</v>
      </c>
      <c r="M25" s="46">
        <f t="shared" si="7"/>
        <v>47477.090000000004</v>
      </c>
      <c r="N25" s="46">
        <f>N4+N9+N14+N18+N24+N19+N23</f>
        <v>300474.78999999998</v>
      </c>
    </row>
    <row r="26" spans="1:14" ht="15.75">
      <c r="A26" s="72" t="s">
        <v>90</v>
      </c>
      <c r="B26" s="72"/>
      <c r="C26" s="72"/>
      <c r="D26" s="38"/>
      <c r="E26" s="38"/>
      <c r="F26" s="38"/>
      <c r="G26" s="38"/>
      <c r="H26" s="38"/>
      <c r="I26" s="38"/>
      <c r="J26" s="38"/>
      <c r="K26" s="38"/>
      <c r="L26" s="73" t="s">
        <v>29</v>
      </c>
      <c r="M26" s="73"/>
      <c r="N26" s="73"/>
    </row>
    <row r="27" spans="1:14" ht="15.75">
      <c r="A27" s="39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75">
      <c r="A28" s="72" t="s">
        <v>27</v>
      </c>
      <c r="B28" s="72"/>
      <c r="C28" s="72"/>
      <c r="D28" s="38"/>
      <c r="E28" s="38"/>
      <c r="F28" s="38"/>
      <c r="G28" s="38"/>
      <c r="H28" s="38"/>
      <c r="I28" s="38"/>
      <c r="J28" s="38"/>
      <c r="K28" s="38"/>
      <c r="L28" s="73" t="s">
        <v>35</v>
      </c>
      <c r="M28" s="73"/>
      <c r="N28" s="73"/>
    </row>
  </sheetData>
  <mergeCells count="5">
    <mergeCell ref="A1:N1"/>
    <mergeCell ref="A26:C26"/>
    <mergeCell ref="A28:C28"/>
    <mergeCell ref="L26:N26"/>
    <mergeCell ref="L28:N28"/>
  </mergeCells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C1" sqref="C1"/>
    </sheetView>
  </sheetViews>
  <sheetFormatPr defaultRowHeight="15"/>
  <cols>
    <col min="1" max="1" width="4.5703125" customWidth="1"/>
    <col min="2" max="2" width="6.42578125" customWidth="1"/>
    <col min="3" max="3" width="45.7109375" customWidth="1"/>
    <col min="4" max="4" width="10" customWidth="1"/>
    <col min="5" max="5" width="19" customWidth="1"/>
  </cols>
  <sheetData>
    <row r="1" spans="1:5">
      <c r="B1" s="5" t="s">
        <v>52</v>
      </c>
      <c r="C1" s="5"/>
      <c r="D1" s="5"/>
    </row>
    <row r="2" spans="1:5">
      <c r="B2" s="5"/>
      <c r="C2" s="5" t="s">
        <v>31</v>
      </c>
      <c r="D2" s="5"/>
    </row>
    <row r="3" spans="1:5">
      <c r="B3" s="5" t="s">
        <v>38</v>
      </c>
      <c r="C3" s="5"/>
      <c r="D3" s="5"/>
    </row>
    <row r="4" spans="1:5">
      <c r="A4" s="49" t="s">
        <v>39</v>
      </c>
      <c r="B4" s="49" t="s">
        <v>39</v>
      </c>
      <c r="C4" s="49"/>
      <c r="D4" s="49" t="s">
        <v>40</v>
      </c>
      <c r="E4" s="49" t="s">
        <v>41</v>
      </c>
    </row>
    <row r="5" spans="1:5">
      <c r="A5" s="50" t="s">
        <v>42</v>
      </c>
      <c r="B5" s="50" t="s">
        <v>43</v>
      </c>
      <c r="C5" s="50" t="s">
        <v>44</v>
      </c>
      <c r="D5" s="50" t="s">
        <v>45</v>
      </c>
      <c r="E5" s="50" t="s">
        <v>46</v>
      </c>
    </row>
    <row r="6" spans="1:5">
      <c r="A6" s="41"/>
      <c r="B6" s="41"/>
      <c r="C6" s="15"/>
      <c r="D6" s="48"/>
      <c r="E6" s="41"/>
    </row>
    <row r="7" spans="1:5">
      <c r="A7" s="41"/>
      <c r="B7" s="41"/>
      <c r="C7" s="15"/>
      <c r="D7" s="48"/>
      <c r="E7" s="41"/>
    </row>
    <row r="8" spans="1:5">
      <c r="A8" s="41"/>
      <c r="B8" s="41"/>
      <c r="C8" s="15"/>
      <c r="D8" s="48"/>
      <c r="E8" s="41"/>
    </row>
    <row r="9" spans="1:5">
      <c r="A9" s="41"/>
      <c r="B9" s="41"/>
      <c r="C9" s="15"/>
      <c r="D9" s="48"/>
      <c r="E9" s="41"/>
    </row>
    <row r="10" spans="1:5">
      <c r="A10" s="41"/>
      <c r="B10" s="41"/>
      <c r="C10" s="15"/>
      <c r="D10" s="48"/>
      <c r="E10" s="41"/>
    </row>
    <row r="11" spans="1:5">
      <c r="A11" s="41"/>
      <c r="B11" s="41"/>
      <c r="C11" s="15"/>
      <c r="D11" s="48"/>
      <c r="E11" s="41"/>
    </row>
    <row r="12" spans="1:5">
      <c r="A12" s="41"/>
      <c r="B12" s="41"/>
      <c r="C12" s="15"/>
      <c r="D12" s="48"/>
      <c r="E12" s="41"/>
    </row>
    <row r="13" spans="1:5">
      <c r="A13" s="41"/>
      <c r="B13" s="41"/>
      <c r="C13" s="15"/>
      <c r="D13" s="48"/>
      <c r="E13" s="41"/>
    </row>
    <row r="14" spans="1:5">
      <c r="A14" s="41"/>
      <c r="B14" s="41"/>
      <c r="C14" s="15"/>
      <c r="D14" s="48"/>
      <c r="E14" s="41"/>
    </row>
    <row r="15" spans="1:5">
      <c r="A15" s="41"/>
      <c r="B15" s="41"/>
      <c r="C15" s="15"/>
      <c r="D15" s="48"/>
      <c r="E15" s="41"/>
    </row>
    <row r="16" spans="1:5">
      <c r="A16" s="41"/>
      <c r="B16" s="41"/>
      <c r="C16" s="15"/>
      <c r="D16" s="48"/>
      <c r="E16" s="41"/>
    </row>
    <row r="17" spans="1:5">
      <c r="A17" s="41"/>
      <c r="B17" s="41"/>
      <c r="C17" s="15"/>
      <c r="D17" s="48"/>
      <c r="E17" s="41"/>
    </row>
    <row r="18" spans="1:5">
      <c r="A18" s="41"/>
      <c r="B18" s="41"/>
      <c r="C18" s="15"/>
      <c r="D18" s="48"/>
      <c r="E18" s="41"/>
    </row>
    <row r="19" spans="1:5">
      <c r="A19" s="41"/>
      <c r="B19" s="41"/>
      <c r="C19" s="15"/>
      <c r="D19" s="48"/>
      <c r="E19" s="41"/>
    </row>
    <row r="20" spans="1:5">
      <c r="A20" s="41"/>
      <c r="B20" s="41"/>
      <c r="C20" s="15"/>
      <c r="D20" s="48"/>
      <c r="E20" s="41"/>
    </row>
    <row r="21" spans="1:5">
      <c r="A21" s="41"/>
      <c r="B21" s="41"/>
      <c r="C21" s="15"/>
      <c r="D21" s="48"/>
      <c r="E21" s="41"/>
    </row>
    <row r="22" spans="1:5">
      <c r="A22" s="41"/>
      <c r="B22" s="41"/>
      <c r="C22" s="15"/>
      <c r="D22" s="48"/>
      <c r="E22" s="41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D34"/>
  <sheetViews>
    <sheetView workbookViewId="0">
      <selection activeCell="B10" sqref="B10:C10"/>
    </sheetView>
  </sheetViews>
  <sheetFormatPr defaultRowHeight="15"/>
  <cols>
    <col min="1" max="1" width="4.42578125" customWidth="1"/>
    <col min="2" max="2" width="64.140625" customWidth="1"/>
  </cols>
  <sheetData>
    <row r="1" spans="1:4" ht="21">
      <c r="A1" s="1"/>
      <c r="B1" s="70" t="s">
        <v>60</v>
      </c>
      <c r="C1" s="70"/>
      <c r="D1" s="70"/>
    </row>
    <row r="2" spans="1:4" ht="15.75">
      <c r="A2" s="6"/>
      <c r="B2" s="69" t="s">
        <v>31</v>
      </c>
      <c r="C2" s="69"/>
      <c r="D2" s="69"/>
    </row>
    <row r="3" spans="1:4" ht="15.75">
      <c r="A3" s="6"/>
      <c r="B3" s="68" t="s">
        <v>49</v>
      </c>
      <c r="C3" s="68"/>
      <c r="D3" s="68"/>
    </row>
    <row r="4" spans="1:4" ht="26.25">
      <c r="A4" s="8"/>
      <c r="B4" s="9" t="s">
        <v>0</v>
      </c>
      <c r="C4" s="8" t="s">
        <v>1</v>
      </c>
      <c r="D4" s="9" t="s">
        <v>26</v>
      </c>
    </row>
    <row r="5" spans="1:4">
      <c r="A5" s="54"/>
      <c r="B5" s="55" t="s">
        <v>9</v>
      </c>
      <c r="C5" s="55"/>
      <c r="D5" s="54"/>
    </row>
    <row r="6" spans="1:4">
      <c r="A6" s="54">
        <v>1</v>
      </c>
      <c r="B6" s="54" t="s">
        <v>72</v>
      </c>
      <c r="C6" s="54">
        <v>630</v>
      </c>
      <c r="D6" s="55">
        <v>630</v>
      </c>
    </row>
    <row r="7" spans="1:4">
      <c r="A7" s="54"/>
      <c r="B7" s="55" t="s">
        <v>10</v>
      </c>
      <c r="C7" s="54"/>
      <c r="D7" s="59"/>
    </row>
    <row r="8" spans="1:4">
      <c r="A8" s="56">
        <v>1</v>
      </c>
      <c r="B8" s="54" t="s">
        <v>73</v>
      </c>
      <c r="C8" s="56">
        <v>9000</v>
      </c>
      <c r="D8" s="59">
        <f>D6+C8</f>
        <v>9630</v>
      </c>
    </row>
    <row r="9" spans="1:4">
      <c r="A9" s="56"/>
      <c r="B9" s="55" t="s">
        <v>15</v>
      </c>
      <c r="C9" s="56"/>
      <c r="D9" s="59"/>
    </row>
    <row r="10" spans="1:4">
      <c r="A10" s="56">
        <v>1</v>
      </c>
      <c r="B10" s="54" t="s">
        <v>89</v>
      </c>
      <c r="C10" s="56">
        <v>2000</v>
      </c>
      <c r="D10" s="59">
        <f>D8+C10</f>
        <v>11630</v>
      </c>
    </row>
    <row r="11" spans="1:4">
      <c r="A11" s="56"/>
      <c r="B11" s="54"/>
      <c r="C11" s="56"/>
      <c r="D11" s="59"/>
    </row>
    <row r="12" spans="1:4">
      <c r="A12" s="59"/>
      <c r="B12" s="55"/>
      <c r="C12" s="59"/>
      <c r="D12" s="59"/>
    </row>
    <row r="13" spans="1:4">
      <c r="A13" s="59"/>
      <c r="B13" s="55"/>
      <c r="C13" s="59"/>
      <c r="D13" s="59"/>
    </row>
    <row r="14" spans="1:4">
      <c r="A14" s="56"/>
      <c r="B14" s="54"/>
      <c r="C14" s="56"/>
      <c r="D14" s="56"/>
    </row>
    <row r="15" spans="1:4">
      <c r="A15" s="56"/>
      <c r="B15" s="55"/>
      <c r="C15" s="59"/>
      <c r="D15" s="59"/>
    </row>
    <row r="16" spans="1:4">
      <c r="A16" s="56"/>
      <c r="B16" s="55"/>
      <c r="C16" s="56"/>
      <c r="D16" s="56"/>
    </row>
    <row r="17" spans="1:4">
      <c r="A17" s="56"/>
      <c r="B17" s="54"/>
      <c r="C17" s="56"/>
      <c r="D17" s="56"/>
    </row>
    <row r="18" spans="1:4">
      <c r="A18" s="56"/>
      <c r="B18" s="55"/>
      <c r="C18" s="59"/>
      <c r="D18" s="59"/>
    </row>
    <row r="19" spans="1:4">
      <c r="A19" s="56"/>
      <c r="B19" s="55"/>
      <c r="C19" s="59"/>
      <c r="D19" s="59"/>
    </row>
    <row r="20" spans="1:4">
      <c r="A20" s="56"/>
      <c r="B20" s="54"/>
      <c r="C20" s="56"/>
      <c r="D20" s="56"/>
    </row>
    <row r="21" spans="1:4">
      <c r="A21" s="56"/>
      <c r="B21" s="54"/>
      <c r="C21" s="56"/>
      <c r="D21" s="56"/>
    </row>
    <row r="22" spans="1:4">
      <c r="A22" s="56"/>
      <c r="B22" s="55"/>
      <c r="C22" s="59"/>
      <c r="D22" s="59"/>
    </row>
    <row r="23" spans="1:4">
      <c r="A23" s="56"/>
      <c r="B23" s="57"/>
      <c r="C23" s="56"/>
      <c r="D23" s="56"/>
    </row>
    <row r="24" spans="1:4">
      <c r="A24" s="56"/>
      <c r="B24" s="58"/>
      <c r="C24" s="56"/>
      <c r="D24" s="56"/>
    </row>
    <row r="25" spans="1:4">
      <c r="A25" s="56"/>
      <c r="B25" s="57"/>
      <c r="C25" s="59"/>
      <c r="D25" s="59"/>
    </row>
    <row r="26" spans="1:4">
      <c r="A26" s="56"/>
      <c r="B26" s="57"/>
      <c r="C26" s="56"/>
      <c r="D26" s="56"/>
    </row>
    <row r="27" spans="1:4">
      <c r="A27" s="56"/>
      <c r="B27" s="58"/>
      <c r="C27" s="56"/>
      <c r="D27" s="56"/>
    </row>
    <row r="28" spans="1:4">
      <c r="A28" s="56"/>
      <c r="B28" s="57"/>
      <c r="C28" s="59"/>
      <c r="D28" s="59"/>
    </row>
    <row r="29" spans="1:4">
      <c r="A29" s="56"/>
      <c r="B29" s="57"/>
      <c r="C29" s="56"/>
      <c r="D29" s="56"/>
    </row>
    <row r="30" spans="1:4">
      <c r="A30" s="56"/>
      <c r="B30" s="58"/>
      <c r="C30" s="56"/>
      <c r="D30" s="59"/>
    </row>
    <row r="31" spans="1:4">
      <c r="A31" s="56"/>
      <c r="B31" s="57"/>
      <c r="C31" s="59"/>
      <c r="D31" s="59"/>
    </row>
    <row r="32" spans="1:4">
      <c r="A32" s="56"/>
      <c r="B32" s="58"/>
      <c r="C32" s="56"/>
      <c r="D32" s="56"/>
    </row>
    <row r="33" spans="1:4">
      <c r="A33" s="56"/>
      <c r="B33" s="57"/>
      <c r="C33" s="59"/>
      <c r="D33" s="59"/>
    </row>
    <row r="34" spans="1:4">
      <c r="A34" s="60"/>
      <c r="B34" s="60"/>
      <c r="C34" s="60"/>
      <c r="D34" s="60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</vt:lpstr>
      <vt:lpstr>Доп.раб.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мордухова Л.М.</cp:lastModifiedBy>
  <cp:lastPrinted>2016-01-25T06:33:04Z</cp:lastPrinted>
  <dcterms:created xsi:type="dcterms:W3CDTF">2011-07-25T05:21:17Z</dcterms:created>
  <dcterms:modified xsi:type="dcterms:W3CDTF">2019-02-11T06:59:59Z</dcterms:modified>
</cp:coreProperties>
</file>