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24519"/>
</workbook>
</file>

<file path=xl/calcChain.xml><?xml version="1.0" encoding="utf-8"?>
<calcChain xmlns="http://schemas.openxmlformats.org/spreadsheetml/2006/main">
  <c r="D10" i="1"/>
  <c r="D10" i="2"/>
  <c r="C8" i="4"/>
  <c r="N21" i="5"/>
  <c r="D8" i="2"/>
  <c r="K9" i="5"/>
  <c r="D8" i="6"/>
  <c r="D8" i="1"/>
  <c r="M4" i="5"/>
  <c r="L4"/>
  <c r="K4"/>
  <c r="J4"/>
  <c r="I4"/>
  <c r="H4"/>
  <c r="G4"/>
  <c r="F4"/>
  <c r="E4"/>
  <c r="D4"/>
  <c r="N23"/>
  <c r="N22"/>
  <c r="N20"/>
  <c r="M19"/>
  <c r="L19"/>
  <c r="K19"/>
  <c r="J19"/>
  <c r="I19"/>
  <c r="H19"/>
  <c r="G19"/>
  <c r="F19"/>
  <c r="E19"/>
  <c r="D19"/>
  <c r="C19"/>
  <c r="B19"/>
  <c r="N8"/>
  <c r="N18"/>
  <c r="N17"/>
  <c r="M9"/>
  <c r="L9"/>
  <c r="J9"/>
  <c r="I9"/>
  <c r="H9"/>
  <c r="G9"/>
  <c r="F9"/>
  <c r="E9"/>
  <c r="D9"/>
  <c r="C9"/>
  <c r="N12"/>
  <c r="M14"/>
  <c r="L14"/>
  <c r="K14"/>
  <c r="J14"/>
  <c r="I14"/>
  <c r="H14"/>
  <c r="G14"/>
  <c r="F14"/>
  <c r="E14"/>
  <c r="D14"/>
  <c r="C14"/>
  <c r="C4"/>
  <c r="B14"/>
  <c r="B4"/>
  <c r="B25" l="1"/>
  <c r="I25"/>
  <c r="D25"/>
  <c r="M25"/>
  <c r="L25"/>
  <c r="K25"/>
  <c r="J25"/>
  <c r="H25"/>
  <c r="G25"/>
  <c r="F25"/>
  <c r="E25"/>
  <c r="C25"/>
  <c r="N19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<sst xmlns="http://schemas.openxmlformats.org/spreadsheetml/2006/main" count="116" uniqueCount="73">
  <si>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</si>
  <si>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</si>
  <si>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</si>
  <si>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</si>
  <si>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</si>
  <si>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</si>
  <si>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</si>
  <si>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</si>
  <si>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</si>
  <si>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</si>
  <si>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</si>
  <si>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</si>
  <si>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</si>
  <si>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</si>
  <si>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</si>
  <si>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</si>
  <si>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</si>
  <si>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</si>
  <si>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</si>
  <si>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</si>
  <si>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</si>
  <si>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</si>
  <si>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</si>
  <si>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</si>
  <si>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</si>
  <si>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</si>
  <si>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</si>
  <si>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</si>
  <si>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</si>
  <si>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</si>
  <si>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Ушакова,1</t>
  </si>
  <si>
    <t>-эл.оборудование</t>
  </si>
  <si>
    <t>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</si>
  <si>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</si>
  <si>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</si>
  <si>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</si>
  <si>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</si>
  <si>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</si>
  <si>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</si>
  <si>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</si>
  <si>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</si>
  <si>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</si>
  <si>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</si>
  <si>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</si>
  <si>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</si>
  <si>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3.Техническое обслуживание электрооборудования</t>
  </si>
  <si>
    <t>.Текущий ремонт конструктивных элементов</t>
  </si>
  <si>
    <t>Текущий ремонт инженерного оборудования</t>
  </si>
  <si>
    <t>Текущий ремонт электрооборудования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</si>
  <si>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</si>
  <si>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</si>
  <si>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</si>
  <si>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</si>
  <si>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</si>
  <si>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</si>
  <si>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</si>
  <si>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</si>
  <si>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</si>
  <si>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</si>
  <si>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Лицевой счёт  2018г</t>
  </si>
  <si>
    <t>Лицевой счёт 2018г</t>
  </si>
  <si>
    <t>Лицевой счет. Сводный расчет  2018г</t>
  </si>
  <si>
    <t>Кв.№6. Прочистка канализации</t>
  </si>
  <si>
    <t>Под.№1,2. ППР электрощитов</t>
  </si>
  <si>
    <t>Материалы выданы старшему по дому для ремонтных работ</t>
  </si>
  <si>
    <t>Запуск отопления</t>
  </si>
  <si>
    <t>ППР электрощитов</t>
  </si>
  <si>
    <t>Установка решетки на слуховое окно.Замена общедомового эл.счетчика</t>
  </si>
  <si>
    <t>Кв.№7.Замена участка системы отопления</t>
  </si>
  <si>
    <t>Итого:</t>
  </si>
  <si>
    <t>Под.№2.Ремонт пола в тамбуре</t>
  </si>
  <si>
    <t>Кв.№7.Ремонт системы отопления</t>
  </si>
  <si>
    <t>Директор ООО УК "Аркада"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</si>
</sst>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0" sqref="B10:C10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64" t="s">
        <v>59</v>
      </c>
      <c r="C1" s="64"/>
      <c r="D1" s="64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63" t="s">
        <v>4</v>
      </c>
      <c r="C3" s="63"/>
      <c r="D3" s="63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55"/>
      <c r="B5" s="56" t="s">
        <v>3</v>
      </c>
      <c r="C5" s="55"/>
      <c r="D5" s="55"/>
      <c r="E5" s="1"/>
      <c r="F5" s="1"/>
      <c r="G5" s="1"/>
      <c r="H5" s="1"/>
    </row>
    <row r="6" spans="1:8">
      <c r="A6" s="55">
        <v>1</v>
      </c>
      <c r="B6" s="55" t="s">
        <v>62</v>
      </c>
      <c r="C6" s="55">
        <v>535.5</v>
      </c>
      <c r="D6" s="56">
        <v>535.5</v>
      </c>
      <c r="E6" s="6"/>
      <c r="F6" s="1"/>
    </row>
    <row r="7" spans="1:8" s="5" customFormat="1">
      <c r="A7" s="55"/>
      <c r="B7" s="56" t="s">
        <v>12</v>
      </c>
      <c r="C7" s="55"/>
      <c r="D7" s="56"/>
      <c r="E7" s="11"/>
      <c r="F7" s="4"/>
    </row>
    <row r="8" spans="1:8">
      <c r="A8" s="55">
        <v>1</v>
      </c>
      <c r="B8" s="57" t="s">
        <v>65</v>
      </c>
      <c r="C8" s="55">
        <v>278.45999999999998</v>
      </c>
      <c r="D8" s="56">
        <f>D6+C8</f>
        <v>813.96</v>
      </c>
      <c r="E8" s="1"/>
      <c r="F8" s="1"/>
    </row>
    <row r="9" spans="1:8">
      <c r="A9" s="55"/>
      <c r="B9" s="56" t="s">
        <v>15</v>
      </c>
      <c r="C9" s="56"/>
      <c r="D9" s="56"/>
      <c r="E9" s="1"/>
      <c r="F9" s="1"/>
    </row>
    <row r="10" spans="1:8">
      <c r="A10" s="55">
        <v>1</v>
      </c>
      <c r="B10" s="57" t="s">
        <v>71</v>
      </c>
      <c r="C10" s="55">
        <v>3691.24</v>
      </c>
      <c r="D10" s="56">
        <f>D8+C10</f>
        <v>4505.2</v>
      </c>
      <c r="E10" s="1"/>
      <c r="F10" s="1"/>
    </row>
    <row r="11" spans="1:8">
      <c r="A11" s="55"/>
      <c r="B11" s="55"/>
      <c r="C11" s="55"/>
      <c r="D11" s="56"/>
      <c r="E11" s="1"/>
      <c r="F11" s="1"/>
    </row>
    <row r="12" spans="1:8">
      <c r="A12" s="55"/>
      <c r="B12" s="55"/>
      <c r="C12" s="55"/>
      <c r="D12" s="56"/>
      <c r="E12" s="1"/>
      <c r="F12" s="1"/>
    </row>
    <row r="13" spans="1:8">
      <c r="A13" s="55"/>
      <c r="B13" s="55"/>
      <c r="C13" s="55"/>
      <c r="D13" s="55"/>
      <c r="E13" s="1"/>
      <c r="F13" s="1"/>
    </row>
    <row r="14" spans="1:8">
      <c r="A14" s="55"/>
      <c r="B14" s="57"/>
      <c r="C14" s="55"/>
      <c r="D14" s="55"/>
      <c r="E14" s="1"/>
      <c r="F14" s="1"/>
    </row>
    <row r="15" spans="1:8">
      <c r="A15" s="55"/>
      <c r="B15" s="56"/>
      <c r="C15" s="56"/>
      <c r="D15" s="56"/>
      <c r="E15" s="1"/>
      <c r="F15" s="1"/>
    </row>
    <row r="16" spans="1:8">
      <c r="A16" s="55"/>
      <c r="B16" s="56"/>
      <c r="C16" s="55"/>
      <c r="D16" s="55"/>
      <c r="E16" s="1"/>
      <c r="F16" s="1"/>
    </row>
    <row r="17" spans="1:6">
      <c r="A17" s="55"/>
      <c r="B17" s="55"/>
      <c r="C17" s="55"/>
      <c r="D17" s="55"/>
      <c r="E17" s="1"/>
      <c r="F17" s="1"/>
    </row>
    <row r="18" spans="1:6">
      <c r="A18" s="55"/>
      <c r="B18" s="57"/>
      <c r="C18" s="55"/>
      <c r="D18" s="55"/>
      <c r="E18" s="1"/>
      <c r="F18" s="1"/>
    </row>
    <row r="19" spans="1:6">
      <c r="A19" s="55"/>
      <c r="B19" s="56"/>
      <c r="C19" s="56"/>
      <c r="D19" s="56"/>
      <c r="E19" s="1"/>
      <c r="F19" s="1"/>
    </row>
    <row r="20" spans="1:6">
      <c r="A20" s="55"/>
      <c r="B20" s="56"/>
      <c r="C20" s="55"/>
      <c r="D20" s="55"/>
      <c r="E20" s="1"/>
      <c r="F20" s="1"/>
    </row>
    <row r="21" spans="1:6">
      <c r="A21" s="55"/>
      <c r="B21" s="55"/>
      <c r="C21" s="55"/>
      <c r="D21" s="55"/>
      <c r="E21" s="1"/>
      <c r="F21" s="1"/>
    </row>
    <row r="22" spans="1:6">
      <c r="A22" s="55"/>
      <c r="B22" s="55"/>
      <c r="C22" s="55"/>
      <c r="D22" s="55"/>
      <c r="E22" s="1"/>
      <c r="F22" s="1"/>
    </row>
    <row r="23" spans="1:6">
      <c r="A23" s="55"/>
      <c r="B23" s="55"/>
      <c r="C23" s="55"/>
      <c r="D23" s="55"/>
      <c r="E23" s="1"/>
      <c r="F23" s="1"/>
    </row>
    <row r="24" spans="1:6">
      <c r="A24" s="55"/>
      <c r="B24" s="57"/>
      <c r="C24" s="55"/>
      <c r="D24" s="55"/>
      <c r="E24" s="1"/>
      <c r="F24" s="1"/>
    </row>
    <row r="25" spans="1:6">
      <c r="A25" s="55"/>
      <c r="B25" s="56"/>
      <c r="C25" s="56"/>
      <c r="D25" s="56"/>
      <c r="E25" s="1"/>
      <c r="F25" s="1"/>
    </row>
    <row r="26" spans="1:6">
      <c r="A26" s="55"/>
      <c r="B26" s="56"/>
      <c r="C26" s="55"/>
      <c r="D26" s="55"/>
      <c r="E26" s="1"/>
      <c r="F26" s="1"/>
    </row>
    <row r="27" spans="1:6">
      <c r="A27" s="55"/>
      <c r="B27" s="57"/>
      <c r="C27" s="55"/>
      <c r="D27" s="55"/>
      <c r="E27" s="1"/>
      <c r="F27" s="1"/>
    </row>
    <row r="28" spans="1:6">
      <c r="A28" s="55"/>
      <c r="B28" s="56"/>
      <c r="C28" s="56"/>
      <c r="D28" s="56"/>
      <c r="E28" s="1"/>
      <c r="F28" s="1"/>
    </row>
    <row r="29" spans="1:6">
      <c r="A29" s="55"/>
      <c r="B29" s="56"/>
      <c r="C29" s="55"/>
      <c r="D29" s="55"/>
      <c r="E29" s="1"/>
      <c r="F29" s="1"/>
    </row>
    <row r="30" spans="1:6">
      <c r="A30" s="55"/>
      <c r="B30" s="55"/>
      <c r="C30" s="55"/>
      <c r="D30" s="55"/>
      <c r="E30" s="1"/>
      <c r="F30" s="1"/>
    </row>
    <row r="31" spans="1:6">
      <c r="A31" s="55"/>
      <c r="B31" s="55"/>
      <c r="C31" s="55"/>
      <c r="D31" s="55"/>
      <c r="E31" s="1"/>
      <c r="F31" s="1"/>
    </row>
    <row r="32" spans="1:6">
      <c r="A32" s="55"/>
      <c r="B32" s="55"/>
      <c r="C32" s="55"/>
      <c r="D32" s="56"/>
      <c r="E32" s="1"/>
      <c r="F32" s="1"/>
    </row>
    <row r="33" spans="1:6">
      <c r="A33" s="55"/>
      <c r="B33" s="55"/>
      <c r="C33" s="55"/>
      <c r="D33" s="55"/>
      <c r="E33" s="1"/>
      <c r="F33" s="1"/>
    </row>
    <row r="34" spans="1:6">
      <c r="A34" s="55"/>
      <c r="B34" s="56"/>
      <c r="C34" s="56"/>
      <c r="D34" s="56"/>
      <c r="E34" s="1"/>
      <c r="F34" s="1"/>
    </row>
    <row r="35" spans="1:6">
      <c r="A35" s="58"/>
      <c r="B35" s="58"/>
      <c r="C35" s="58"/>
      <c r="D35" s="58"/>
    </row>
    <row r="36" spans="1:6">
      <c r="A36" s="58"/>
      <c r="B36" s="58"/>
      <c r="C36" s="58"/>
      <c r="D36" s="58"/>
    </row>
    <row r="37" spans="1:6">
      <c r="A37" s="58"/>
      <c r="B37" s="58"/>
      <c r="C37" s="58"/>
      <c r="D37" s="58"/>
    </row>
    <row r="38" spans="1:6">
      <c r="A38" s="58"/>
      <c r="B38" s="58"/>
      <c r="C38" s="58"/>
      <c r="D38" s="58"/>
    </row>
    <row r="39" spans="1:6">
      <c r="A39" s="58"/>
      <c r="B39" s="58"/>
      <c r="C39" s="58"/>
      <c r="D39" s="58"/>
    </row>
    <row r="40" spans="1:6">
      <c r="A40" s="58"/>
      <c r="B40" s="58"/>
      <c r="C40" s="58"/>
      <c r="D40" s="5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B10" sqref="B10:C10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64" t="s">
        <v>59</v>
      </c>
      <c r="C1" s="64"/>
      <c r="D1" s="64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>
      <c r="A3" s="1"/>
      <c r="B3" s="63" t="s">
        <v>6</v>
      </c>
      <c r="C3" s="63"/>
      <c r="D3" s="63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55"/>
      <c r="B5" s="56" t="s">
        <v>10</v>
      </c>
      <c r="C5" s="55"/>
      <c r="D5" s="55"/>
      <c r="E5" s="1"/>
      <c r="F5" s="1"/>
      <c r="G5" s="1"/>
      <c r="H5" s="1"/>
    </row>
    <row r="6" spans="1:8" s="1" customFormat="1" ht="30">
      <c r="A6" s="55">
        <v>1</v>
      </c>
      <c r="B6" s="55" t="s">
        <v>64</v>
      </c>
      <c r="C6" s="55">
        <v>1852.01</v>
      </c>
      <c r="D6" s="56">
        <v>1852.01</v>
      </c>
    </row>
    <row r="7" spans="1:8" s="4" customFormat="1">
      <c r="A7" s="56"/>
      <c r="B7" s="56" t="s">
        <v>14</v>
      </c>
      <c r="C7" s="56"/>
      <c r="D7" s="56"/>
    </row>
    <row r="8" spans="1:8" s="4" customFormat="1" ht="30">
      <c r="A8" s="55">
        <v>1</v>
      </c>
      <c r="B8" s="55" t="s">
        <v>67</v>
      </c>
      <c r="C8" s="55">
        <v>1266.69</v>
      </c>
      <c r="D8" s="56">
        <f>D6+C8</f>
        <v>3118.7</v>
      </c>
    </row>
    <row r="9" spans="1:8" s="4" customFormat="1">
      <c r="A9" s="55"/>
      <c r="B9" s="56" t="s">
        <v>15</v>
      </c>
      <c r="C9" s="55"/>
      <c r="D9" s="56"/>
    </row>
    <row r="10" spans="1:8" s="1" customFormat="1">
      <c r="A10" s="55">
        <v>1</v>
      </c>
      <c r="B10" s="57" t="s">
        <v>70</v>
      </c>
      <c r="C10" s="55">
        <v>286.5</v>
      </c>
      <c r="D10" s="56">
        <f>D8+C10</f>
        <v>3405.2</v>
      </c>
    </row>
    <row r="11" spans="1:8" s="1" customFormat="1">
      <c r="A11" s="55"/>
      <c r="B11" s="56"/>
      <c r="C11" s="56"/>
      <c r="D11" s="56"/>
    </row>
    <row r="12" spans="1:8" s="1" customFormat="1">
      <c r="A12" s="55"/>
      <c r="B12" s="56"/>
      <c r="C12" s="55"/>
      <c r="D12" s="55"/>
    </row>
    <row r="13" spans="1:8" s="1" customFormat="1">
      <c r="A13" s="55"/>
      <c r="B13" s="55"/>
      <c r="C13" s="55"/>
      <c r="D13" s="55"/>
    </row>
    <row r="14" spans="1:8" s="4" customFormat="1">
      <c r="A14" s="56"/>
      <c r="B14" s="56"/>
      <c r="C14" s="56"/>
      <c r="D14" s="56"/>
    </row>
    <row r="15" spans="1:8" s="1" customFormat="1">
      <c r="A15" s="55"/>
      <c r="B15" s="56"/>
      <c r="C15" s="55"/>
      <c r="D15" s="55"/>
    </row>
    <row r="16" spans="1:8" s="1" customFormat="1">
      <c r="A16" s="55"/>
      <c r="B16" s="55"/>
      <c r="C16" s="55"/>
      <c r="D16" s="55"/>
    </row>
    <row r="17" spans="1:4" s="1" customFormat="1">
      <c r="A17" s="55"/>
      <c r="B17" s="56"/>
      <c r="C17" s="56"/>
      <c r="D17" s="56"/>
    </row>
    <row r="18" spans="1:4" s="1" customFormat="1">
      <c r="A18" s="56"/>
      <c r="B18" s="56"/>
      <c r="C18" s="56"/>
      <c r="D18" s="56"/>
    </row>
    <row r="19" spans="1:4" s="1" customFormat="1" ht="15.75" customHeight="1">
      <c r="A19" s="55"/>
      <c r="B19" s="55"/>
      <c r="C19" s="55"/>
      <c r="D19" s="55"/>
    </row>
    <row r="20" spans="1:4" s="1" customFormat="1">
      <c r="A20" s="55"/>
      <c r="B20" s="56"/>
      <c r="C20" s="56"/>
      <c r="D20" s="56"/>
    </row>
    <row r="21" spans="1:4" s="1" customFormat="1">
      <c r="A21" s="55"/>
      <c r="B21" s="55"/>
      <c r="C21" s="56"/>
      <c r="D21" s="56"/>
    </row>
    <row r="22" spans="1:4">
      <c r="A22" s="59"/>
      <c r="B22" s="60"/>
      <c r="C22" s="59"/>
      <c r="D22" s="59"/>
    </row>
    <row r="23" spans="1:4">
      <c r="A23" s="59"/>
      <c r="B23" s="61"/>
      <c r="C23" s="59"/>
      <c r="D23" s="59"/>
    </row>
    <row r="24" spans="1:4">
      <c r="A24" s="59"/>
      <c r="B24" s="61"/>
      <c r="C24" s="59"/>
      <c r="D24" s="59"/>
    </row>
    <row r="25" spans="1:4">
      <c r="A25" s="59"/>
      <c r="B25" s="61"/>
      <c r="C25" s="59"/>
      <c r="D25" s="59"/>
    </row>
    <row r="26" spans="1:4">
      <c r="A26" s="59"/>
      <c r="B26" s="60"/>
      <c r="C26" s="62"/>
      <c r="D26" s="62"/>
    </row>
    <row r="27" spans="1:4">
      <c r="A27" s="59"/>
      <c r="B27" s="60"/>
      <c r="C27" s="59"/>
      <c r="D27" s="59"/>
    </row>
    <row r="28" spans="1:4">
      <c r="A28" s="59"/>
      <c r="B28" s="61"/>
      <c r="C28" s="59"/>
      <c r="D28" s="59"/>
    </row>
    <row r="29" spans="1:4">
      <c r="A29" s="15"/>
      <c r="B29" s="32"/>
      <c r="C29" s="14"/>
      <c r="D29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C9" sqref="C9"/>
    </sheetView>
  </sheetViews>
  <sheetFormatPr defaultRowHeight="15"/>
  <cols>
    <col min="1" max="1" width="4.28515625" customWidth="1"/>
    <col min="2" max="2" width="46" customWidth="1"/>
  </cols>
  <sheetData>
    <row r="1" spans="1:5" ht="21" customHeight="1">
      <c r="A1" s="1"/>
      <c r="B1" s="64" t="s">
        <v>59</v>
      </c>
      <c r="C1" s="64"/>
      <c r="D1" s="64"/>
    </row>
    <row r="2" spans="1:5" ht="15.75">
      <c r="A2" s="1"/>
      <c r="B2" s="2" t="s">
        <v>30</v>
      </c>
      <c r="C2" s="1"/>
      <c r="D2" s="1"/>
    </row>
    <row r="3" spans="1:5">
      <c r="A3" s="1"/>
      <c r="B3" s="63" t="s">
        <v>45</v>
      </c>
      <c r="C3" s="63"/>
      <c r="D3" s="63"/>
      <c r="E3" s="45"/>
    </row>
    <row r="4" spans="1:5" ht="30">
      <c r="A4" s="8"/>
      <c r="B4" s="46" t="s">
        <v>0</v>
      </c>
      <c r="C4" s="39" t="s">
        <v>1</v>
      </c>
      <c r="D4" s="46" t="s">
        <v>26</v>
      </c>
      <c r="E4" s="45"/>
    </row>
    <row r="5" spans="1:5">
      <c r="A5" s="55"/>
      <c r="B5" s="56" t="s">
        <v>3</v>
      </c>
      <c r="C5" s="55"/>
      <c r="D5" s="39"/>
      <c r="E5" s="45"/>
    </row>
    <row r="6" spans="1:5">
      <c r="A6" s="55">
        <v>1</v>
      </c>
      <c r="B6" s="55" t="s">
        <v>63</v>
      </c>
      <c r="C6" s="55">
        <v>267.75</v>
      </c>
      <c r="D6" s="3">
        <v>267.75</v>
      </c>
      <c r="E6" s="45"/>
    </row>
    <row r="7" spans="1:5">
      <c r="A7" s="56"/>
      <c r="B7" s="56" t="s">
        <v>12</v>
      </c>
      <c r="C7" s="56"/>
      <c r="D7" s="3"/>
      <c r="E7" s="45"/>
    </row>
    <row r="8" spans="1:5">
      <c r="A8" s="55">
        <v>1</v>
      </c>
      <c r="B8" s="55" t="s">
        <v>66</v>
      </c>
      <c r="C8" s="55">
        <v>278.45999999999998</v>
      </c>
      <c r="D8" s="3">
        <f>D6+C8</f>
        <v>546.21</v>
      </c>
      <c r="E8" s="45"/>
    </row>
    <row r="9" spans="1:5">
      <c r="A9" s="55"/>
      <c r="B9" s="56"/>
      <c r="C9" s="55"/>
      <c r="D9" s="3"/>
      <c r="E9" s="45"/>
    </row>
    <row r="10" spans="1:5">
      <c r="A10" s="55"/>
      <c r="B10" s="55"/>
      <c r="C10" s="55"/>
      <c r="D10" s="3"/>
      <c r="E10" s="45"/>
    </row>
    <row r="11" spans="1:5">
      <c r="A11" s="55"/>
      <c r="B11" s="56"/>
      <c r="C11" s="56"/>
      <c r="D11" s="3"/>
      <c r="E11" s="45"/>
    </row>
    <row r="12" spans="1:5">
      <c r="A12" s="55"/>
      <c r="B12" s="55"/>
      <c r="C12" s="55"/>
      <c r="D12" s="3"/>
      <c r="E12" s="45"/>
    </row>
    <row r="13" spans="1:5">
      <c r="A13" s="55"/>
      <c r="B13" s="56"/>
      <c r="C13" s="55"/>
      <c r="D13" s="3"/>
      <c r="E13" s="45"/>
    </row>
    <row r="14" spans="1:5">
      <c r="A14" s="56"/>
      <c r="B14" s="55"/>
      <c r="C14" s="55"/>
      <c r="D14" s="3"/>
      <c r="E14" s="45"/>
    </row>
    <row r="15" spans="1:5">
      <c r="A15" s="55"/>
      <c r="B15" s="55"/>
      <c r="C15" s="55"/>
      <c r="D15" s="39"/>
      <c r="E15" s="45"/>
    </row>
    <row r="16" spans="1:5">
      <c r="A16" s="55"/>
      <c r="B16" s="56"/>
      <c r="C16" s="56"/>
      <c r="D16" s="3"/>
      <c r="E16" s="45"/>
    </row>
    <row r="17" spans="1:5">
      <c r="A17" s="55"/>
      <c r="B17" s="56"/>
      <c r="C17" s="55"/>
      <c r="D17" s="39"/>
      <c r="E17" s="45"/>
    </row>
    <row r="18" spans="1:5">
      <c r="A18" s="55"/>
      <c r="B18" s="55"/>
      <c r="C18" s="55"/>
      <c r="D18" s="39"/>
      <c r="E18" s="45"/>
    </row>
    <row r="19" spans="1:5">
      <c r="A19" s="56"/>
      <c r="B19" s="56"/>
      <c r="C19" s="56"/>
      <c r="D19" s="3"/>
      <c r="E19" s="45"/>
    </row>
    <row r="20" spans="1:5">
      <c r="A20" s="55"/>
      <c r="B20" s="56"/>
      <c r="C20" s="55"/>
      <c r="D20" s="39"/>
      <c r="E20" s="45"/>
    </row>
    <row r="21" spans="1:5">
      <c r="A21" s="55"/>
      <c r="B21" s="55"/>
      <c r="C21" s="55"/>
      <c r="D21" s="39"/>
      <c r="E21" s="45"/>
    </row>
    <row r="22" spans="1:5">
      <c r="A22" s="55"/>
      <c r="B22" s="56"/>
      <c r="C22" s="56"/>
      <c r="D22" s="3"/>
      <c r="E22" s="45"/>
    </row>
    <row r="23" spans="1:5">
      <c r="A23" s="56"/>
      <c r="B23" s="56"/>
      <c r="C23" s="56"/>
      <c r="D23" s="3"/>
    </row>
    <row r="24" spans="1:5">
      <c r="A24" s="55"/>
      <c r="B24" s="55"/>
      <c r="C24" s="55"/>
      <c r="D24" s="13"/>
    </row>
    <row r="25" spans="1:5">
      <c r="A25" s="55"/>
      <c r="B25" s="56"/>
      <c r="C25" s="56"/>
      <c r="D25" s="3"/>
    </row>
    <row r="26" spans="1:5">
      <c r="A26" s="55"/>
      <c r="B26" s="55"/>
      <c r="C26" s="56"/>
      <c r="D26" s="3"/>
    </row>
    <row r="27" spans="1:5">
      <c r="A27" s="59"/>
      <c r="B27" s="60"/>
      <c r="C27" s="59"/>
      <c r="D27" s="15"/>
    </row>
    <row r="28" spans="1:5">
      <c r="A28" s="59"/>
      <c r="B28" s="61"/>
      <c r="C28" s="59"/>
      <c r="D28" s="15"/>
    </row>
    <row r="29" spans="1:5">
      <c r="A29" s="59"/>
      <c r="B29" s="61"/>
      <c r="C29" s="59"/>
      <c r="D29" s="15"/>
    </row>
    <row r="30" spans="1:5">
      <c r="A30" s="59"/>
      <c r="B30" s="61"/>
      <c r="C30" s="59"/>
      <c r="D30" s="15"/>
    </row>
    <row r="31" spans="1:5">
      <c r="A31" s="59"/>
      <c r="B31" s="60"/>
      <c r="C31" s="62"/>
      <c r="D31" s="14"/>
    </row>
    <row r="32" spans="1:5">
      <c r="A32" s="15"/>
      <c r="B32" s="32"/>
      <c r="C32" s="15"/>
      <c r="D32" s="15"/>
    </row>
    <row r="33" spans="1:4">
      <c r="A33" s="15"/>
      <c r="B33" s="25"/>
      <c r="C33" s="15"/>
      <c r="D33" s="15"/>
    </row>
    <row r="34" spans="1:4">
      <c r="A34" s="15"/>
      <c r="B34" s="32"/>
      <c r="C34" s="14"/>
      <c r="D34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6" sqref="B6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67" t="s">
        <v>59</v>
      </c>
      <c r="C1" s="67"/>
      <c r="D1" s="67"/>
      <c r="E1" s="7"/>
      <c r="F1" s="7"/>
      <c r="G1" s="7"/>
      <c r="H1" s="7"/>
    </row>
    <row r="2" spans="1:8" ht="21.6" customHeight="1">
      <c r="A2" s="6"/>
      <c r="B2" s="65" t="s">
        <v>30</v>
      </c>
      <c r="C2" s="65"/>
      <c r="D2" s="65"/>
      <c r="E2" s="1"/>
      <c r="F2" s="1"/>
      <c r="G2" s="1"/>
      <c r="H2" s="1"/>
    </row>
    <row r="3" spans="1:8" ht="17.25" customHeight="1">
      <c r="A3" s="6"/>
      <c r="B3" s="66" t="s">
        <v>46</v>
      </c>
      <c r="C3" s="66"/>
      <c r="D3" s="66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>
      <c r="A5" s="10"/>
      <c r="B5" s="47" t="s">
        <v>15</v>
      </c>
      <c r="C5" s="10"/>
      <c r="D5" s="10"/>
      <c r="E5" s="1"/>
      <c r="F5" s="1"/>
      <c r="G5" s="1"/>
      <c r="H5" s="1"/>
    </row>
    <row r="6" spans="1:8">
      <c r="A6" s="39">
        <v>1</v>
      </c>
      <c r="B6" s="13"/>
      <c r="C6" s="48"/>
      <c r="D6" s="3"/>
    </row>
    <row r="7" spans="1:8">
      <c r="A7" s="14"/>
      <c r="B7" s="14"/>
      <c r="C7" s="21"/>
      <c r="D7" s="14"/>
    </row>
    <row r="8" spans="1:8">
      <c r="A8" s="39"/>
      <c r="B8" s="3"/>
      <c r="C8" s="39"/>
      <c r="D8" s="19"/>
    </row>
    <row r="9" spans="1:8">
      <c r="A9" s="39"/>
      <c r="B9" s="13"/>
      <c r="C9" s="39"/>
      <c r="D9" s="14"/>
    </row>
    <row r="10" spans="1:8">
      <c r="A10" s="3"/>
      <c r="B10" s="3"/>
      <c r="C10" s="3"/>
      <c r="D10" s="49"/>
    </row>
    <row r="11" spans="1:8">
      <c r="A11" s="3"/>
      <c r="B11" s="3"/>
      <c r="C11" s="3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5"/>
    </row>
    <row r="14" spans="1:8">
      <c r="A14" s="15"/>
      <c r="B14" s="14"/>
      <c r="C14" s="14"/>
      <c r="D14" s="14"/>
    </row>
    <row r="15" spans="1:8">
      <c r="A15" s="15"/>
      <c r="B15" s="14"/>
      <c r="C15" s="15"/>
      <c r="D15" s="15"/>
    </row>
    <row r="16" spans="1:8">
      <c r="A16" s="15"/>
      <c r="B16" s="4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3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4"/>
      <c r="C23" s="15"/>
      <c r="D23" s="15"/>
    </row>
    <row r="24" spans="1:4">
      <c r="A24" s="15"/>
      <c r="B24" s="23"/>
      <c r="C24" s="15"/>
      <c r="D24" s="15"/>
    </row>
    <row r="25" spans="1:4">
      <c r="A25" s="15"/>
      <c r="B25" s="39"/>
      <c r="C25" s="42"/>
      <c r="D25" s="14"/>
    </row>
    <row r="26" spans="1:4">
      <c r="A26" s="15"/>
      <c r="B26" s="24"/>
      <c r="C26" s="14"/>
      <c r="D26" s="14"/>
    </row>
    <row r="27" spans="1:4">
      <c r="A27" s="15"/>
      <c r="B27" s="26"/>
      <c r="C27" s="15"/>
      <c r="D27" s="15"/>
    </row>
    <row r="28" spans="1:4">
      <c r="A28" s="15"/>
      <c r="B28" s="24"/>
      <c r="C28" s="14"/>
      <c r="D28" s="14"/>
    </row>
    <row r="29" spans="1:4">
      <c r="A29" s="15"/>
      <c r="B29" s="24"/>
      <c r="C29" s="15"/>
      <c r="D29" s="15"/>
    </row>
    <row r="30" spans="1:4">
      <c r="A30" s="15"/>
      <c r="B30" s="33"/>
      <c r="C30" s="15"/>
      <c r="D30" s="15"/>
    </row>
    <row r="31" spans="1:4">
      <c r="A31" s="15"/>
      <c r="B31" s="24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67" t="s">
        <v>59</v>
      </c>
      <c r="C1" s="67"/>
      <c r="D1" s="67"/>
    </row>
    <row r="2" spans="1:4" ht="15.75">
      <c r="A2" s="6"/>
      <c r="B2" s="65" t="s">
        <v>30</v>
      </c>
      <c r="C2" s="65"/>
      <c r="D2" s="65"/>
    </row>
    <row r="3" spans="1:4" ht="15.75">
      <c r="A3" s="6"/>
      <c r="B3" s="66" t="s">
        <v>48</v>
      </c>
      <c r="C3" s="66"/>
      <c r="D3" s="66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39"/>
      <c r="B6" s="39"/>
      <c r="C6" s="48"/>
      <c r="D6" s="3"/>
    </row>
    <row r="7" spans="1:4">
      <c r="A7" s="14"/>
      <c r="B7" s="14"/>
      <c r="C7" s="21"/>
      <c r="D7" s="14"/>
    </row>
    <row r="8" spans="1:4">
      <c r="A8" s="15"/>
      <c r="B8" s="13"/>
      <c r="C8" s="18"/>
      <c r="D8" s="53"/>
    </row>
    <row r="9" spans="1:4">
      <c r="A9" s="40"/>
      <c r="B9" s="41"/>
      <c r="C9" s="14"/>
      <c r="D9" s="14"/>
    </row>
    <row r="10" spans="1:4">
      <c r="A10" s="16"/>
      <c r="B10" s="22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3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4"/>
      <c r="C23" s="15"/>
      <c r="D23" s="15"/>
    </row>
    <row r="24" spans="1:4">
      <c r="A24" s="15"/>
      <c r="B24" s="23"/>
      <c r="C24" s="15"/>
      <c r="D24" s="15"/>
    </row>
    <row r="25" spans="1:4">
      <c r="A25" s="15"/>
      <c r="B25" s="39"/>
      <c r="C25" s="42"/>
      <c r="D25" s="14"/>
    </row>
    <row r="26" spans="1:4">
      <c r="A26" s="15"/>
      <c r="B26" s="24"/>
      <c r="C26" s="14"/>
      <c r="D26" s="14"/>
    </row>
    <row r="27" spans="1:4">
      <c r="A27" s="15"/>
      <c r="B27" s="26"/>
      <c r="C27" s="15"/>
      <c r="D27" s="15"/>
    </row>
    <row r="28" spans="1:4">
      <c r="A28" s="15"/>
      <c r="B28" s="24"/>
      <c r="C28" s="14"/>
      <c r="D28" s="14"/>
    </row>
    <row r="29" spans="1:4">
      <c r="A29" s="15"/>
      <c r="B29" s="24"/>
      <c r="C29" s="15"/>
      <c r="D29" s="15"/>
    </row>
    <row r="30" spans="1:4">
      <c r="A30" s="15"/>
      <c r="B30" s="33"/>
      <c r="C30" s="15"/>
      <c r="D30" s="15"/>
    </row>
    <row r="31" spans="1:4">
      <c r="A31" s="15"/>
      <c r="B31" s="24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6" sqref="B6:C7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67" t="s">
        <v>60</v>
      </c>
      <c r="C1" s="67"/>
      <c r="D1" s="67"/>
      <c r="E1" s="7"/>
      <c r="F1" s="7"/>
      <c r="G1" s="7"/>
      <c r="H1" s="7"/>
    </row>
    <row r="2" spans="1:8" ht="15.75">
      <c r="A2" s="6"/>
      <c r="B2" s="65" t="s">
        <v>30</v>
      </c>
      <c r="C2" s="65"/>
      <c r="D2" s="65"/>
      <c r="E2" s="1"/>
      <c r="F2" s="1"/>
      <c r="G2" s="1"/>
      <c r="H2" s="1"/>
    </row>
    <row r="3" spans="1:8" ht="15.75">
      <c r="A3" s="6"/>
      <c r="B3" s="66" t="s">
        <v>47</v>
      </c>
      <c r="C3" s="66"/>
      <c r="D3" s="66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55"/>
      <c r="B5" s="56" t="s">
        <v>15</v>
      </c>
      <c r="C5" s="56"/>
      <c r="D5" s="8"/>
      <c r="E5" s="1"/>
      <c r="F5" s="1"/>
      <c r="G5" s="1"/>
      <c r="H5" s="1"/>
    </row>
    <row r="6" spans="1:8" s="1" customFormat="1">
      <c r="A6" s="55">
        <v>1</v>
      </c>
      <c r="B6" s="55" t="s">
        <v>68</v>
      </c>
      <c r="C6" s="55">
        <v>8106.83</v>
      </c>
      <c r="D6" s="3"/>
    </row>
    <row r="7" spans="1:8" s="5" customFormat="1">
      <c r="A7" s="62">
        <v>2</v>
      </c>
      <c r="B7" s="55" t="s">
        <v>68</v>
      </c>
      <c r="C7" s="59">
        <v>8164.06</v>
      </c>
      <c r="D7" s="14"/>
    </row>
    <row r="8" spans="1:8">
      <c r="A8" s="59"/>
      <c r="B8" s="55" t="s">
        <v>69</v>
      </c>
      <c r="C8" s="59">
        <f>SUM(C6:C7)</f>
        <v>16270.89</v>
      </c>
      <c r="D8" s="14">
        <v>16270.89</v>
      </c>
    </row>
    <row r="9" spans="1:8">
      <c r="A9" s="59"/>
      <c r="B9" s="55"/>
      <c r="C9" s="59"/>
      <c r="D9" s="15"/>
    </row>
    <row r="10" spans="1:8" s="5" customFormat="1">
      <c r="A10" s="59"/>
      <c r="B10" s="55"/>
      <c r="C10" s="59"/>
      <c r="D10" s="14"/>
    </row>
    <row r="11" spans="1:8">
      <c r="A11" s="59"/>
      <c r="B11" s="55"/>
      <c r="C11" s="59"/>
      <c r="D11" s="14"/>
    </row>
    <row r="12" spans="1:8">
      <c r="A12" s="14"/>
      <c r="B12" s="3"/>
      <c r="C12" s="14"/>
      <c r="D12" s="14"/>
    </row>
    <row r="13" spans="1:8">
      <c r="A13" s="14"/>
      <c r="B13" s="3"/>
      <c r="C13" s="14"/>
      <c r="D13" s="14"/>
    </row>
    <row r="14" spans="1:8">
      <c r="A14" s="15"/>
      <c r="B14" s="13"/>
      <c r="C14" s="15"/>
      <c r="D14" s="15"/>
    </row>
    <row r="15" spans="1:8">
      <c r="A15" s="15"/>
      <c r="B15" s="3"/>
      <c r="C15" s="14"/>
      <c r="D15" s="14"/>
    </row>
    <row r="16" spans="1:8">
      <c r="A16" s="15"/>
      <c r="B16" s="3"/>
      <c r="C16" s="15"/>
      <c r="D16" s="15"/>
    </row>
    <row r="17" spans="1:4">
      <c r="A17" s="15"/>
      <c r="B17" s="39"/>
      <c r="C17" s="15"/>
      <c r="D17" s="15"/>
    </row>
    <row r="18" spans="1:4">
      <c r="A18" s="15"/>
      <c r="B18" s="3"/>
      <c r="C18" s="14"/>
      <c r="D18" s="14"/>
    </row>
    <row r="19" spans="1:4">
      <c r="A19" s="15"/>
      <c r="B19" s="3"/>
      <c r="C19" s="14"/>
      <c r="D19" s="14"/>
    </row>
    <row r="20" spans="1:4">
      <c r="A20" s="15"/>
      <c r="B20" s="39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3"/>
      <c r="C22" s="14"/>
      <c r="D22" s="14"/>
    </row>
    <row r="23" spans="1:4">
      <c r="A23" s="15"/>
      <c r="B23" s="32"/>
      <c r="C23" s="15"/>
      <c r="D23" s="15"/>
    </row>
    <row r="24" spans="1:4">
      <c r="A24" s="15"/>
      <c r="B24" s="23"/>
      <c r="C24" s="15"/>
      <c r="D24" s="15"/>
    </row>
    <row r="25" spans="1:4">
      <c r="A25" s="15"/>
      <c r="B25" s="32"/>
      <c r="C25" s="14"/>
      <c r="D25" s="14"/>
    </row>
    <row r="26" spans="1:4">
      <c r="A26" s="15"/>
      <c r="B26" s="32"/>
      <c r="C26" s="15"/>
      <c r="D26" s="15"/>
    </row>
    <row r="27" spans="1:4">
      <c r="A27" s="15"/>
      <c r="B27" s="23"/>
      <c r="C27" s="15"/>
      <c r="D27" s="15"/>
    </row>
    <row r="28" spans="1:4">
      <c r="A28" s="15"/>
      <c r="B28" s="32"/>
      <c r="C28" s="14"/>
      <c r="D28" s="14"/>
    </row>
    <row r="29" spans="1:4">
      <c r="A29" s="15"/>
      <c r="B29" s="32"/>
      <c r="C29" s="15"/>
      <c r="D29" s="15"/>
    </row>
    <row r="30" spans="1:4">
      <c r="A30" s="15"/>
      <c r="B30" s="25"/>
      <c r="C30" s="42"/>
      <c r="D30" s="14"/>
    </row>
    <row r="31" spans="1:4">
      <c r="A31" s="15"/>
      <c r="B31" s="32"/>
      <c r="C31" s="14"/>
      <c r="D31" s="14"/>
    </row>
    <row r="32" spans="1:4">
      <c r="A32" s="15"/>
      <c r="B32" s="25"/>
      <c r="C32" s="15"/>
      <c r="D32" s="15"/>
    </row>
    <row r="33" spans="1:4">
      <c r="A33" s="15"/>
      <c r="B33" s="32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A26" sqref="A26:C26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1">
      <c r="A2" s="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>
      <c r="A4" s="35" t="s">
        <v>28</v>
      </c>
      <c r="B4" s="29">
        <f>B5+B6+B7</f>
        <v>1581.12</v>
      </c>
      <c r="C4" s="29">
        <f t="shared" ref="C4" si="0">C5+C6+C7</f>
        <v>1643.53</v>
      </c>
      <c r="D4" s="29">
        <f>D5+D6+D7+D8</f>
        <v>1648.96</v>
      </c>
      <c r="E4" s="29">
        <f t="shared" ref="E4:M4" si="1">E5+E6+E7+E8</f>
        <v>1624.08</v>
      </c>
      <c r="F4" s="29">
        <f t="shared" si="1"/>
        <v>1599.83</v>
      </c>
      <c r="G4" s="29">
        <f t="shared" si="1"/>
        <v>1555.92</v>
      </c>
      <c r="H4" s="29">
        <f t="shared" si="1"/>
        <v>1905.3000000000002</v>
      </c>
      <c r="I4" s="29">
        <f t="shared" si="1"/>
        <v>1905.93</v>
      </c>
      <c r="J4" s="29">
        <f t="shared" si="1"/>
        <v>1882.3400000000001</v>
      </c>
      <c r="K4" s="29">
        <f t="shared" si="1"/>
        <v>1879.7800000000002</v>
      </c>
      <c r="L4" s="29">
        <f t="shared" si="1"/>
        <v>1849.91</v>
      </c>
      <c r="M4" s="29">
        <f t="shared" si="1"/>
        <v>1919.0700000000002</v>
      </c>
      <c r="N4" s="29">
        <f t="shared" ref="N4:N24" si="2">SUM(B4:M4)</f>
        <v>20995.769999999997</v>
      </c>
    </row>
    <row r="5" spans="1:14" ht="39" customHeight="1">
      <c r="A5" s="35" t="s">
        <v>17</v>
      </c>
      <c r="B5" s="30">
        <v>690.36</v>
      </c>
      <c r="C5" s="30">
        <v>690.36</v>
      </c>
      <c r="D5" s="30">
        <v>690.36</v>
      </c>
      <c r="E5" s="30">
        <v>690.36</v>
      </c>
      <c r="F5" s="30">
        <v>690.36</v>
      </c>
      <c r="G5" s="30">
        <v>690.36</v>
      </c>
      <c r="H5" s="30">
        <v>826.34</v>
      </c>
      <c r="I5" s="30">
        <v>826.34</v>
      </c>
      <c r="J5" s="30">
        <v>826.34</v>
      </c>
      <c r="K5" s="30">
        <v>826.34</v>
      </c>
      <c r="L5" s="30">
        <v>826.34</v>
      </c>
      <c r="M5" s="30">
        <v>826.34</v>
      </c>
      <c r="N5" s="30">
        <f t="shared" si="2"/>
        <v>9100.2000000000007</v>
      </c>
    </row>
    <row r="6" spans="1:14" ht="60" customHeight="1">
      <c r="A6" s="35" t="s">
        <v>34</v>
      </c>
      <c r="B6" s="30">
        <v>72.260000000000005</v>
      </c>
      <c r="C6" s="30">
        <v>134.66999999999999</v>
      </c>
      <c r="D6" s="30">
        <v>140.1</v>
      </c>
      <c r="E6" s="30">
        <v>115.22</v>
      </c>
      <c r="F6" s="30">
        <v>90.97</v>
      </c>
      <c r="G6" s="30">
        <v>47.06</v>
      </c>
      <c r="H6" s="30">
        <v>124.48</v>
      </c>
      <c r="I6" s="30">
        <v>125.11</v>
      </c>
      <c r="J6" s="30">
        <v>101.52</v>
      </c>
      <c r="K6" s="30">
        <v>98.96</v>
      </c>
      <c r="L6" s="30">
        <v>69.09</v>
      </c>
      <c r="M6" s="30">
        <v>138.25</v>
      </c>
      <c r="N6" s="30">
        <f t="shared" si="2"/>
        <v>1257.6899999999998</v>
      </c>
    </row>
    <row r="7" spans="1:14" ht="44.25" customHeight="1">
      <c r="A7" s="35" t="s">
        <v>35</v>
      </c>
      <c r="B7" s="30">
        <v>818.5</v>
      </c>
      <c r="C7" s="30">
        <v>818.5</v>
      </c>
      <c r="D7" s="30">
        <v>818.5</v>
      </c>
      <c r="E7" s="30">
        <v>818.5</v>
      </c>
      <c r="F7" s="30">
        <v>818.5</v>
      </c>
      <c r="G7" s="30">
        <v>818.5</v>
      </c>
      <c r="H7" s="30">
        <v>954.48</v>
      </c>
      <c r="I7" s="30">
        <v>954.48</v>
      </c>
      <c r="J7" s="30">
        <v>954.48</v>
      </c>
      <c r="K7" s="30">
        <v>954.48</v>
      </c>
      <c r="L7" s="30">
        <v>954.48</v>
      </c>
      <c r="M7" s="30">
        <v>954.48</v>
      </c>
      <c r="N7" s="30">
        <f>SUM(B7:M7)</f>
        <v>10637.879999999997</v>
      </c>
    </row>
    <row r="8" spans="1:14" ht="44.25" customHeight="1">
      <c r="A8" s="35" t="s">
        <v>51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f>SUM(B8:M8)</f>
        <v>0</v>
      </c>
    </row>
    <row r="9" spans="1:14" ht="36" customHeight="1">
      <c r="A9" s="36" t="s">
        <v>18</v>
      </c>
      <c r="B9" s="29"/>
      <c r="C9" s="29">
        <f>C10+C11+C12+C13</f>
        <v>1022.25</v>
      </c>
      <c r="D9" s="29">
        <f t="shared" ref="D9:M9" si="3">D10+D11+D12+D13</f>
        <v>1484.75</v>
      </c>
      <c r="E9" s="29">
        <f t="shared" si="3"/>
        <v>681.5</v>
      </c>
      <c r="F9" s="29">
        <f t="shared" si="3"/>
        <v>681.5</v>
      </c>
      <c r="G9" s="29">
        <f t="shared" si="3"/>
        <v>0</v>
      </c>
      <c r="H9" s="29">
        <f t="shared" si="3"/>
        <v>1852.01</v>
      </c>
      <c r="I9" s="29">
        <f t="shared" si="3"/>
        <v>0</v>
      </c>
      <c r="J9" s="29">
        <f t="shared" si="3"/>
        <v>1120.1300000000001</v>
      </c>
      <c r="K9" s="29">
        <f t="shared" si="3"/>
        <v>0</v>
      </c>
      <c r="L9" s="29">
        <f t="shared" si="3"/>
        <v>1266.69</v>
      </c>
      <c r="M9" s="29">
        <f t="shared" si="3"/>
        <v>6998.99</v>
      </c>
      <c r="N9" s="29">
        <f t="shared" si="2"/>
        <v>15107.82</v>
      </c>
    </row>
    <row r="10" spans="1:14" ht="40.5" customHeight="1">
      <c r="A10" s="35" t="s">
        <v>19</v>
      </c>
      <c r="B10" s="30"/>
      <c r="C10" s="30"/>
      <c r="D10" s="30">
        <v>535.5</v>
      </c>
      <c r="E10" s="30"/>
      <c r="F10" s="30"/>
      <c r="G10" s="30"/>
      <c r="H10" s="30"/>
      <c r="I10" s="30"/>
      <c r="J10" s="30">
        <v>278.45999999999998</v>
      </c>
      <c r="K10" s="30"/>
      <c r="L10" s="30"/>
      <c r="M10" s="30">
        <v>3691.24</v>
      </c>
      <c r="N10" s="29">
        <f t="shared" si="2"/>
        <v>4505.2</v>
      </c>
    </row>
    <row r="11" spans="1:14" ht="45.75" customHeight="1">
      <c r="A11" s="35" t="s">
        <v>20</v>
      </c>
      <c r="B11" s="31"/>
      <c r="C11" s="30"/>
      <c r="D11" s="30"/>
      <c r="E11" s="30"/>
      <c r="F11" s="30"/>
      <c r="G11" s="30"/>
      <c r="H11" s="30">
        <v>1852.01</v>
      </c>
      <c r="I11" s="30"/>
      <c r="J11" s="30"/>
      <c r="K11" s="30"/>
      <c r="L11" s="30">
        <v>1266.69</v>
      </c>
      <c r="M11" s="30">
        <v>286.5</v>
      </c>
      <c r="N11" s="29">
        <f t="shared" si="2"/>
        <v>3405.2</v>
      </c>
    </row>
    <row r="12" spans="1:14" ht="45.75" customHeight="1">
      <c r="A12" s="44" t="s">
        <v>31</v>
      </c>
      <c r="B12" s="31"/>
      <c r="C12" s="30"/>
      <c r="D12" s="30">
        <v>267.75</v>
      </c>
      <c r="E12" s="30"/>
      <c r="F12" s="30"/>
      <c r="G12" s="30"/>
      <c r="H12" s="30"/>
      <c r="I12" s="30"/>
      <c r="J12" s="30">
        <v>278.45999999999998</v>
      </c>
      <c r="K12" s="30"/>
      <c r="L12" s="30"/>
      <c r="M12" s="30"/>
      <c r="N12" s="29">
        <f t="shared" si="2"/>
        <v>546.21</v>
      </c>
    </row>
    <row r="13" spans="1:14" ht="21.75" customHeight="1">
      <c r="A13" s="35" t="s">
        <v>21</v>
      </c>
      <c r="B13" s="30"/>
      <c r="C13" s="30">
        <v>1022.25</v>
      </c>
      <c r="D13" s="30">
        <v>681.5</v>
      </c>
      <c r="E13" s="30">
        <v>681.5</v>
      </c>
      <c r="F13" s="30">
        <v>681.5</v>
      </c>
      <c r="G13" s="30"/>
      <c r="H13" s="30"/>
      <c r="I13" s="30"/>
      <c r="J13" s="30">
        <v>563.21</v>
      </c>
      <c r="K13" s="30"/>
      <c r="L13" s="30"/>
      <c r="M13" s="30">
        <v>3021.25</v>
      </c>
      <c r="N13" s="30">
        <f t="shared" si="2"/>
        <v>6651.21</v>
      </c>
    </row>
    <row r="14" spans="1:14" ht="23.25" customHeight="1">
      <c r="A14" s="36" t="s">
        <v>22</v>
      </c>
      <c r="B14" s="29">
        <f>B15+B16+B17</f>
        <v>0</v>
      </c>
      <c r="C14" s="29">
        <f t="shared" ref="C14:M14" si="4">C15+C16+C17</f>
        <v>0</v>
      </c>
      <c r="D14" s="29">
        <f t="shared" si="4"/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16270.89</v>
      </c>
      <c r="N14" s="29">
        <f t="shared" si="2"/>
        <v>16270.89</v>
      </c>
    </row>
    <row r="15" spans="1:14" ht="42" customHeight="1">
      <c r="A15" s="35" t="s">
        <v>23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>
        <v>16270.89</v>
      </c>
      <c r="N15" s="30">
        <f t="shared" si="2"/>
        <v>16270.89</v>
      </c>
    </row>
    <row r="16" spans="1:14" ht="40.5" customHeight="1">
      <c r="A16" s="35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t="shared" si="2"/>
        <v>0</v>
      </c>
    </row>
    <row r="17" spans="1:14" ht="40.5" customHeight="1">
      <c r="A17" s="44" t="s">
        <v>32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2"/>
        <v>0</v>
      </c>
    </row>
    <row r="18" spans="1:14" ht="40.5" customHeight="1">
      <c r="A18" s="54" t="s">
        <v>50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2"/>
        <v>0</v>
      </c>
    </row>
    <row r="19" spans="1:14" ht="40.5" customHeight="1">
      <c r="A19" s="36" t="s">
        <v>53</v>
      </c>
      <c r="B19" s="29">
        <f>B20+B21+B22</f>
        <v>624.30999999999995</v>
      </c>
      <c r="C19" s="29">
        <f t="shared" ref="C19:M19" si="5">C20+C21+C22</f>
        <v>481.07000000000005</v>
      </c>
      <c r="D19" s="29">
        <f t="shared" si="5"/>
        <v>302.26</v>
      </c>
      <c r="E19" s="29">
        <f t="shared" si="5"/>
        <v>218.70000000000002</v>
      </c>
      <c r="F19" s="29">
        <f t="shared" si="5"/>
        <v>809.58</v>
      </c>
      <c r="G19" s="29">
        <f t="shared" si="5"/>
        <v>-362.11000000000007</v>
      </c>
      <c r="H19" s="29">
        <f t="shared" si="5"/>
        <v>-307.48</v>
      </c>
      <c r="I19" s="29">
        <f t="shared" si="5"/>
        <v>-661.46</v>
      </c>
      <c r="J19" s="29">
        <f t="shared" si="5"/>
        <v>64.989999999999981</v>
      </c>
      <c r="K19" s="29">
        <f t="shared" si="5"/>
        <v>-156.54000000000002</v>
      </c>
      <c r="L19" s="29">
        <f t="shared" si="5"/>
        <v>130.58000000000001</v>
      </c>
      <c r="M19" s="29">
        <f t="shared" si="5"/>
        <v>-38.99</v>
      </c>
      <c r="N19" s="29">
        <f t="shared" ref="N19:N23" si="6">SUM(B19:M19)</f>
        <v>1104.9099999999999</v>
      </c>
    </row>
    <row r="20" spans="1:14" ht="40.5" customHeight="1">
      <c r="A20" s="35" t="s">
        <v>54</v>
      </c>
      <c r="B20" s="30">
        <v>16.170000000000002</v>
      </c>
      <c r="C20" s="30">
        <v>-25.41</v>
      </c>
      <c r="D20" s="30">
        <v>-199.8</v>
      </c>
      <c r="E20" s="30">
        <v>167.48</v>
      </c>
      <c r="F20" s="30">
        <v>-145.53</v>
      </c>
      <c r="G20" s="30">
        <v>75.08</v>
      </c>
      <c r="H20" s="30">
        <v>41.72</v>
      </c>
      <c r="I20" s="30">
        <v>276.54000000000002</v>
      </c>
      <c r="J20" s="30">
        <v>135.88999999999999</v>
      </c>
      <c r="K20" s="30">
        <v>50.06</v>
      </c>
      <c r="L20" s="30">
        <v>137.08000000000001</v>
      </c>
      <c r="M20" s="30">
        <v>-106.09</v>
      </c>
      <c r="N20" s="30">
        <f t="shared" si="6"/>
        <v>423.18999999999994</v>
      </c>
    </row>
    <row r="21" spans="1:14" ht="40.5" customHeight="1">
      <c r="A21" s="35" t="s">
        <v>55</v>
      </c>
      <c r="B21" s="30">
        <v>91</v>
      </c>
      <c r="C21" s="30">
        <v>91</v>
      </c>
      <c r="D21" s="30">
        <v>91</v>
      </c>
      <c r="E21" s="30">
        <v>91</v>
      </c>
      <c r="F21" s="30">
        <v>91</v>
      </c>
      <c r="G21" s="30">
        <v>91</v>
      </c>
      <c r="H21" s="30">
        <v>97</v>
      </c>
      <c r="I21" s="30">
        <v>97</v>
      </c>
      <c r="J21" s="30">
        <v>97</v>
      </c>
      <c r="K21" s="30">
        <v>97</v>
      </c>
      <c r="L21" s="30">
        <v>97</v>
      </c>
      <c r="M21" s="30">
        <v>97</v>
      </c>
      <c r="N21" s="30">
        <f t="shared" si="6"/>
        <v>1128</v>
      </c>
    </row>
    <row r="22" spans="1:14" ht="40.5" customHeight="1">
      <c r="A22" s="44" t="s">
        <v>56</v>
      </c>
      <c r="B22" s="30">
        <v>517.14</v>
      </c>
      <c r="C22" s="30">
        <v>415.48</v>
      </c>
      <c r="D22" s="30">
        <v>411.06</v>
      </c>
      <c r="E22" s="30">
        <v>-39.78</v>
      </c>
      <c r="F22" s="30">
        <v>864.11</v>
      </c>
      <c r="G22" s="30">
        <v>-528.19000000000005</v>
      </c>
      <c r="H22" s="30">
        <v>-446.2</v>
      </c>
      <c r="I22" s="30">
        <v>-1035</v>
      </c>
      <c r="J22" s="30">
        <v>-167.9</v>
      </c>
      <c r="K22" s="30">
        <v>-303.60000000000002</v>
      </c>
      <c r="L22" s="30">
        <v>-103.5</v>
      </c>
      <c r="M22" s="30">
        <v>-29.9</v>
      </c>
      <c r="N22" s="30">
        <f t="shared" si="6"/>
        <v>-446.27999999999986</v>
      </c>
    </row>
    <row r="23" spans="1:14" ht="40.5" customHeight="1">
      <c r="A23" s="54" t="s">
        <v>57</v>
      </c>
      <c r="B23" s="29">
        <v>297.18</v>
      </c>
      <c r="C23" s="29">
        <v>297.18</v>
      </c>
      <c r="D23" s="29">
        <v>297.18</v>
      </c>
      <c r="E23" s="29">
        <v>297.18</v>
      </c>
      <c r="F23" s="29">
        <v>297.18</v>
      </c>
      <c r="G23" s="29">
        <v>297.18</v>
      </c>
      <c r="H23" s="29">
        <v>311.36</v>
      </c>
      <c r="I23" s="29">
        <v>311.36</v>
      </c>
      <c r="J23" s="29">
        <v>80.59</v>
      </c>
      <c r="K23" s="29">
        <v>311.36</v>
      </c>
      <c r="L23" s="29">
        <v>311.36</v>
      </c>
      <c r="M23" s="29">
        <v>311.36</v>
      </c>
      <c r="N23" s="29">
        <f t="shared" si="6"/>
        <v>3420.4700000000007</v>
      </c>
    </row>
    <row r="24" spans="1:14" ht="39.75" customHeight="1">
      <c r="A24" s="36" t="s">
        <v>58</v>
      </c>
      <c r="B24" s="29">
        <v>1005.24</v>
      </c>
      <c r="C24" s="29">
        <v>1006.01</v>
      </c>
      <c r="D24" s="29">
        <v>1006.01</v>
      </c>
      <c r="E24" s="29">
        <v>1006.01</v>
      </c>
      <c r="F24" s="29">
        <v>1006.01</v>
      </c>
      <c r="G24" s="29">
        <v>1006.01</v>
      </c>
      <c r="H24" s="29">
        <v>1006.01</v>
      </c>
      <c r="I24" s="29">
        <v>1006.01</v>
      </c>
      <c r="J24" s="29">
        <v>1006.01</v>
      </c>
      <c r="K24" s="29">
        <v>1006.01</v>
      </c>
      <c r="L24" s="29">
        <v>1006.01</v>
      </c>
      <c r="M24" s="29">
        <v>1006.01</v>
      </c>
      <c r="N24" s="29">
        <f t="shared" si="2"/>
        <v>12071.350000000002</v>
      </c>
    </row>
    <row r="25" spans="1:14" ht="22.5" customHeight="1">
      <c r="A25" s="36" t="s">
        <v>25</v>
      </c>
      <c r="B25" s="29">
        <f>B4+B9+B14+B18+B24+B19+B23</f>
        <v>3507.8499999999995</v>
      </c>
      <c r="C25" s="29">
        <f t="shared" ref="C25:M25" si="7">C4+C9+C14+C18+C24+C19+C23</f>
        <v>4450.04</v>
      </c>
      <c r="D25" s="29">
        <f t="shared" si="7"/>
        <v>4739.1600000000008</v>
      </c>
      <c r="E25" s="29">
        <f t="shared" si="7"/>
        <v>3827.47</v>
      </c>
      <c r="F25" s="29">
        <f t="shared" si="7"/>
        <v>4394.1000000000004</v>
      </c>
      <c r="G25" s="29">
        <f t="shared" si="7"/>
        <v>2497</v>
      </c>
      <c r="H25" s="29">
        <f t="shared" si="7"/>
        <v>4767.2</v>
      </c>
      <c r="I25" s="29">
        <f>I4+I9+I14+I18+I24+I19+I23</f>
        <v>2561.84</v>
      </c>
      <c r="J25" s="29">
        <f t="shared" si="7"/>
        <v>4154.0600000000004</v>
      </c>
      <c r="K25" s="29">
        <f t="shared" si="7"/>
        <v>3040.61</v>
      </c>
      <c r="L25" s="29">
        <f t="shared" si="7"/>
        <v>4564.55</v>
      </c>
      <c r="M25" s="29">
        <f t="shared" si="7"/>
        <v>26467.329999999994</v>
      </c>
      <c r="N25" s="29">
        <f>N4+N9+N14+N18+N24+N19+N23</f>
        <v>68971.210000000006</v>
      </c>
    </row>
    <row r="26" spans="1:14" ht="15.75">
      <c r="A26" s="69" t="s">
        <v>72</v>
      </c>
      <c r="B26" s="69"/>
      <c r="C26" s="69"/>
      <c r="D26" s="37"/>
      <c r="E26" s="37"/>
      <c r="F26" s="37"/>
      <c r="G26" s="37"/>
      <c r="H26" s="37"/>
      <c r="I26" s="37"/>
      <c r="J26" s="37"/>
      <c r="K26" s="37"/>
      <c r="L26" s="70" t="s">
        <v>29</v>
      </c>
      <c r="M26" s="70"/>
      <c r="N26" s="70"/>
    </row>
    <row r="27" spans="1:14" ht="15.7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>
      <c r="A28" s="69" t="s">
        <v>27</v>
      </c>
      <c r="B28" s="69"/>
      <c r="C28" s="69"/>
      <c r="D28" s="37"/>
      <c r="E28" s="37"/>
      <c r="F28" s="37"/>
      <c r="G28" s="37"/>
      <c r="H28" s="37"/>
      <c r="I28" s="37"/>
      <c r="J28" s="37"/>
      <c r="K28" s="37"/>
      <c r="L28" s="70" t="s">
        <v>33</v>
      </c>
      <c r="M28" s="70"/>
      <c r="N28" s="70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20" sqref="D20:E21"/>
    </sheetView>
  </sheetViews>
  <sheetFormatPr defaultRowHeight="15"/>
  <cols>
    <col min="1" max="1" width="4.42578125" customWidth="1"/>
    <col min="2" max="2" width="6.5703125" customWidth="1"/>
    <col min="3" max="3" width="48" customWidth="1"/>
    <col min="4" max="4" width="10.140625" customWidth="1"/>
    <col min="5" max="5" width="16.42578125" customWidth="1"/>
  </cols>
  <sheetData>
    <row r="1" spans="1:5">
      <c r="B1" s="5" t="s">
        <v>52</v>
      </c>
      <c r="C1" s="5"/>
    </row>
    <row r="2" spans="1:5">
      <c r="B2" s="5"/>
      <c r="C2" s="5" t="s">
        <v>30</v>
      </c>
    </row>
    <row r="3" spans="1:5">
      <c r="B3" s="5" t="s">
        <v>36</v>
      </c>
      <c r="C3" s="5"/>
    </row>
    <row r="4" spans="1:5">
      <c r="A4" s="50" t="s">
        <v>37</v>
      </c>
      <c r="B4" s="50" t="s">
        <v>37</v>
      </c>
      <c r="C4" s="50"/>
      <c r="D4" s="50" t="s">
        <v>38</v>
      </c>
      <c r="E4" s="50" t="s">
        <v>39</v>
      </c>
    </row>
    <row r="5" spans="1:5">
      <c r="A5" s="51" t="s">
        <v>40</v>
      </c>
      <c r="B5" s="51" t="s">
        <v>41</v>
      </c>
      <c r="C5" s="51" t="s">
        <v>42</v>
      </c>
      <c r="D5" s="51" t="s">
        <v>43</v>
      </c>
      <c r="E5" s="51" t="s">
        <v>44</v>
      </c>
    </row>
    <row r="6" spans="1:5">
      <c r="A6" s="15"/>
      <c r="B6" s="15"/>
      <c r="C6" s="15"/>
      <c r="D6" s="52"/>
      <c r="E6" s="15"/>
    </row>
    <row r="7" spans="1:5">
      <c r="A7" s="15"/>
      <c r="B7" s="15"/>
      <c r="C7" s="15"/>
      <c r="D7" s="52"/>
      <c r="E7" s="15"/>
    </row>
    <row r="8" spans="1:5">
      <c r="A8" s="15"/>
      <c r="B8" s="15"/>
      <c r="C8" s="15"/>
      <c r="D8" s="52"/>
      <c r="E8" s="15"/>
    </row>
    <row r="9" spans="1:5">
      <c r="A9" s="15"/>
      <c r="B9" s="15"/>
      <c r="C9" s="15"/>
      <c r="D9" s="52"/>
      <c r="E9" s="15"/>
    </row>
    <row r="10" spans="1:5">
      <c r="A10" s="15"/>
      <c r="B10" s="15"/>
      <c r="C10" s="15"/>
      <c r="D10" s="52"/>
      <c r="E10" s="15"/>
    </row>
    <row r="11" spans="1:5">
      <c r="A11" s="15"/>
      <c r="B11" s="15"/>
      <c r="C11" s="15"/>
      <c r="D11" s="52"/>
      <c r="E11" s="15"/>
    </row>
    <row r="12" spans="1:5">
      <c r="A12" s="15"/>
      <c r="B12" s="15"/>
      <c r="C12" s="15"/>
      <c r="D12" s="52"/>
      <c r="E12" s="15"/>
    </row>
    <row r="13" spans="1:5">
      <c r="A13" s="15"/>
      <c r="B13" s="15"/>
      <c r="C13" s="15"/>
      <c r="D13" s="52"/>
      <c r="E13" s="15"/>
    </row>
    <row r="14" spans="1:5">
      <c r="A14" s="15"/>
      <c r="B14" s="15"/>
      <c r="C14" s="15"/>
      <c r="D14" s="52"/>
      <c r="E14" s="15"/>
    </row>
    <row r="15" spans="1:5">
      <c r="A15" s="15"/>
      <c r="B15" s="15"/>
      <c r="C15" s="15"/>
      <c r="D15" s="52"/>
      <c r="E15" s="15"/>
    </row>
    <row r="16" spans="1:5">
      <c r="A16" s="15"/>
      <c r="B16" s="15"/>
      <c r="C16" s="15"/>
      <c r="D16" s="52"/>
      <c r="E16" s="15"/>
    </row>
    <row r="17" spans="1:5">
      <c r="A17" s="15"/>
      <c r="B17" s="15"/>
      <c r="C17" s="15"/>
      <c r="D17" s="52"/>
      <c r="E17" s="15"/>
    </row>
    <row r="18" spans="1:5">
      <c r="A18" s="15"/>
      <c r="B18" s="15"/>
      <c r="C18" s="15"/>
      <c r="D18" s="52"/>
      <c r="E18" s="15"/>
    </row>
    <row r="19" spans="1:5">
      <c r="A19" s="15"/>
      <c r="B19" s="15"/>
      <c r="C19" s="15"/>
      <c r="D19" s="52"/>
      <c r="E19" s="15"/>
    </row>
    <row r="20" spans="1:5">
      <c r="A20" s="15"/>
      <c r="B20" s="15"/>
      <c r="C20" s="15"/>
      <c r="D20" s="52"/>
      <c r="E20" s="15"/>
    </row>
    <row r="21" spans="1:5">
      <c r="A21" s="15"/>
      <c r="B21" s="15"/>
      <c r="C21" s="15"/>
      <c r="D21" s="52"/>
      <c r="E21" s="15"/>
    </row>
    <row r="22" spans="1:5">
      <c r="A22" s="15"/>
      <c r="B22" s="15"/>
      <c r="C22" s="15"/>
      <c r="D22" s="52"/>
      <c r="E22" s="1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1" sqref="B1:D1"/>
    </sheetView>
  </sheetViews>
  <sheetFormatPr defaultRowHeight="15"/>
  <cols>
    <col min="1" max="1" width="4.28515625" customWidth="1"/>
    <col min="2" max="2" width="63.7109375" customWidth="1"/>
  </cols>
  <sheetData>
    <row r="1" spans="1:4" ht="21" customHeight="1">
      <c r="A1" s="1"/>
      <c r="B1" s="71" t="s">
        <v>59</v>
      </c>
      <c r="C1" s="71"/>
      <c r="D1" s="71"/>
    </row>
    <row r="2" spans="1:4" ht="15.75">
      <c r="A2" s="1"/>
      <c r="B2" s="2" t="s">
        <v>30</v>
      </c>
      <c r="C2" s="1"/>
      <c r="D2" s="1"/>
    </row>
    <row r="3" spans="1:4" ht="15" customHeight="1">
      <c r="A3" s="1"/>
      <c r="B3" s="63" t="s">
        <v>49</v>
      </c>
      <c r="C3" s="63"/>
      <c r="D3" s="63"/>
    </row>
    <row r="4" spans="1:4" ht="26.25">
      <c r="A4" s="8"/>
      <c r="B4" s="9" t="s">
        <v>0</v>
      </c>
      <c r="C4" s="9" t="s">
        <v>1</v>
      </c>
      <c r="D4" s="9" t="s">
        <v>26</v>
      </c>
    </row>
    <row r="5" spans="1:4" ht="15.75">
      <c r="A5" s="8"/>
      <c r="B5" s="47"/>
      <c r="C5" s="8"/>
      <c r="D5" s="8"/>
    </row>
    <row r="6" spans="1:4">
      <c r="A6" s="13"/>
      <c r="B6" s="13"/>
      <c r="C6" s="13"/>
      <c r="D6" s="3"/>
    </row>
    <row r="7" spans="1:4">
      <c r="A7" s="13"/>
      <c r="B7" s="13"/>
      <c r="C7" s="13"/>
      <c r="D7" s="3"/>
    </row>
    <row r="8" spans="1:4">
      <c r="A8" s="13"/>
      <c r="B8" s="13"/>
      <c r="C8" s="13"/>
      <c r="D8" s="3"/>
    </row>
    <row r="9" spans="1:4">
      <c r="A9" s="13"/>
      <c r="B9" s="13"/>
      <c r="C9" s="13"/>
      <c r="D9" s="3"/>
    </row>
    <row r="10" spans="1:4">
      <c r="A10" s="3"/>
      <c r="B10" s="3"/>
      <c r="C10" s="3"/>
      <c r="D10" s="3"/>
    </row>
    <row r="11" spans="1:4">
      <c r="A11" s="13"/>
      <c r="B11" s="43"/>
      <c r="C11" s="13"/>
      <c r="D11" s="3"/>
    </row>
    <row r="12" spans="1:4">
      <c r="A12" s="13"/>
      <c r="B12" s="3"/>
      <c r="C12" s="3"/>
      <c r="D12" s="3"/>
    </row>
    <row r="13" spans="1:4">
      <c r="A13" s="3"/>
      <c r="B13" s="3"/>
      <c r="C13" s="3"/>
      <c r="D13" s="13"/>
    </row>
  </sheetData>
  <mergeCells count="2">
    <mergeCell ref="B1:D1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2016-01-28T04:12:45Z</cp:lastPrinted>
  <dcterms:created xsi:type="dcterms:W3CDTF">2011-07-25T05:21:17Z</dcterms:created>
  <dcterms:modified xsi:type="dcterms:W3CDTF">2019-02-11T04:31:14Z</dcterms:modified>
</cp:coreProperties>
</file>